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dal 2000" sheetId="1" r:id="rId1"/>
    <sheet name="1991-1999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<sst xmlns="http://schemas.openxmlformats.org/spreadsheetml/2006/main" count="83" uniqueCount="67">
  <si>
    <t>IMPORTAZIONI DI PRODOTTI ALIMENTARI DELLA PROVINCIA DI MODENA</t>
  </si>
  <si>
    <t>Valori in miliardi di lire correnti</t>
  </si>
  <si>
    <t>PERIODI</t>
  </si>
  <si>
    <t>Totale prodotti alimentari</t>
  </si>
  <si>
    <t>Carni fresche e congelate</t>
  </si>
  <si>
    <t>Suini</t>
  </si>
  <si>
    <t>Altri animali vivi</t>
  </si>
  <si>
    <t>Conserve e succhi di frutta</t>
  </si>
  <si>
    <t>Legumi e ortaggi</t>
  </si>
  <si>
    <t>Altri</t>
  </si>
  <si>
    <t>Anno 1991</t>
  </si>
  <si>
    <t>Anno 1992</t>
  </si>
  <si>
    <t>Anno 1993</t>
  </si>
  <si>
    <t>Anno 1994</t>
  </si>
  <si>
    <t>Anno 1995</t>
  </si>
  <si>
    <t>Anno 1996</t>
  </si>
  <si>
    <t>Anno 1997</t>
  </si>
  <si>
    <t>Anno 1998</t>
  </si>
  <si>
    <t>Anno 1999</t>
  </si>
  <si>
    <t>1991  -1° sem.</t>
  </si>
  <si>
    <t xml:space="preserve"> -2° sem.</t>
  </si>
  <si>
    <t>1992  -1° sem.</t>
  </si>
  <si>
    <t>1993  -1° sem.</t>
  </si>
  <si>
    <t>1994  -1° sem.</t>
  </si>
  <si>
    <t>1995  -1° sem.</t>
  </si>
  <si>
    <t>1996  -1° sem.</t>
  </si>
  <si>
    <t>1997  -1° sem.</t>
  </si>
  <si>
    <t>1998  -1° sem.</t>
  </si>
  <si>
    <t>1999  -1° sem.</t>
  </si>
  <si>
    <t>Fonte: Elaborazioni Camera di Commercio di Modena su dati ISTAT</t>
  </si>
  <si>
    <t>Anno 2000</t>
  </si>
  <si>
    <t>Anno 2001</t>
  </si>
  <si>
    <t>Anno 2002</t>
  </si>
  <si>
    <t>Valori in euro correnti</t>
  </si>
  <si>
    <t>Carni e prodotti a base di carne</t>
  </si>
  <si>
    <t>Prodotti lattiero-caseari e gelati</t>
  </si>
  <si>
    <t>Prodotti della macinazione, amidi e fecole</t>
  </si>
  <si>
    <t>Alimenti per animali</t>
  </si>
  <si>
    <t>Altri prodotti alimentari</t>
  </si>
  <si>
    <t>Pesci e prodotti a base di pesci</t>
  </si>
  <si>
    <t>Preparati e conserve di frutta e di ortaggi</t>
  </si>
  <si>
    <t>Bevande</t>
  </si>
  <si>
    <t>Anno 2004</t>
  </si>
  <si>
    <t>Anno 2003</t>
  </si>
  <si>
    <t>Anno 2005</t>
  </si>
  <si>
    <t>Anno 2006</t>
  </si>
  <si>
    <t>Anno 2008</t>
  </si>
  <si>
    <t>Anno 2007*</t>
  </si>
  <si>
    <t>* dato definitivo</t>
  </si>
  <si>
    <t>Ateco 2002</t>
  </si>
  <si>
    <t>Oli e grassi vegetali e animali</t>
  </si>
  <si>
    <t>Ateco 2007</t>
  </si>
  <si>
    <t>Totale prodotti alimentari e bevande</t>
  </si>
  <si>
    <t>Carne lavorata e conservata e prodotti a base di carne</t>
  </si>
  <si>
    <t>Pesce, crostacei e molluschi lavorati e conservati</t>
  </si>
  <si>
    <t>Frutta e ortaggi lavorati e conservati</t>
  </si>
  <si>
    <t>Prodotti delle industrie lattiero-casearie</t>
  </si>
  <si>
    <t>Granaglie, amidi e prodotti amidacei</t>
  </si>
  <si>
    <t>Prodotti da forno e farinacei</t>
  </si>
  <si>
    <t>Prodotti per l'alimentazione degli animali</t>
  </si>
  <si>
    <t>Anno 2009</t>
  </si>
  <si>
    <t>Anno 2010</t>
  </si>
  <si>
    <t>Anno 2011</t>
  </si>
  <si>
    <t>Anno 2012</t>
  </si>
  <si>
    <t>Anno 2013</t>
  </si>
  <si>
    <t>Anno 2014</t>
  </si>
  <si>
    <t>Anno 2015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</si>
</sst>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;&quot;L.&quot;\ \-#,##0"/>
    <numFmt numFmtId="171" formatCode="&quot;L.&quot;\ #,##0;[Red]&quot;L.&quot;\ \-#,##0"/>
    <numFmt numFmtId="172" formatCode="&quot;L.&quot;\ #,##0.00;&quot;L.&quot;\ \-#,##0.00"/>
    <numFmt numFmtId="173" formatCode="&quot;L.&quot;\ #,##0.00;[Red]&quot;L.&quot;\ \-#,##0.00"/>
    <numFmt numFmtId="174" formatCode="_ &quot;L.&quot;\ * #,##0_ ;_ &quot;L.&quot;\ * \-#,##0_ ;_ &quot;L.&quot;\ * &quot;-&quot;_ ;_ @_ "/>
    <numFmt numFmtId="175" formatCode="_ * #,##0_ ;_ * \-#,##0_ ;_ * &quot;-&quot;_ ;_ @_ "/>
    <numFmt numFmtId="176" formatCode="_ &quot;L.&quot;\ * #,##0.00_ ;_ &quot;L.&quot;\ * \-#,##0.00_ ;_ &quot;L.&quot;\ * &quot;-&quot;??_ ;_ @_ "/>
    <numFmt numFmtId="177" formatCode="_ * #,##0.00_ ;_ * \-#,##0.00_ ;_ * &quot;-&quot;??_ ;_ @_ "/>
    <numFmt numFmtId="178" formatCode="#,##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8" fontId="0" fillId="0" borderId="0" xfId="0" applyNumberFormat="1" applyBorder="1" applyAlignment="1">
      <alignment horizontal="right"/>
    </xf>
    <xf numFmtId="0" fontId="5" fillId="0" borderId="17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polazione"/>
      <sheetName val="Lavoro"/>
      <sheetName val="Redd. e Cons."/>
      <sheetName val="Imprese"/>
      <sheetName val="Agricoltura"/>
      <sheetName val="Ind. Manifatt."/>
      <sheetName val="Edilizia"/>
      <sheetName val="Import Export"/>
      <sheetName val="Comm. e Servizi"/>
      <sheetName val="Credito e insol."/>
      <sheetName val="Prezzi"/>
      <sheetName val="Modulo1"/>
      <sheetName val="Modulo2"/>
    </sheetNames>
    <definedNames>
      <definedName name="chiusur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tabSelected="1" zoomScalePageLayoutView="0" workbookViewId="0" topLeftCell="A1">
      <selection activeCell="B25" sqref="B25"/>
    </sheetView>
  </sheetViews>
  <sheetFormatPr defaultColWidth="9.140625" defaultRowHeight="12.75"/>
  <cols>
    <col min="1" max="1" width="12.421875" style="0" customWidth="1"/>
    <col min="2" max="2" width="13.8515625" style="0" bestFit="1" customWidth="1"/>
    <col min="3" max="3" width="16.7109375" style="0" customWidth="1"/>
    <col min="4" max="4" width="16.57421875" style="0" bestFit="1" customWidth="1"/>
    <col min="5" max="5" width="16.140625" style="0" customWidth="1"/>
    <col min="6" max="6" width="12.8515625" style="0" customWidth="1"/>
    <col min="7" max="7" width="14.7109375" style="0" customWidth="1"/>
    <col min="8" max="8" width="13.28125" style="0" bestFit="1" customWidth="1"/>
    <col min="9" max="9" width="11.57421875" style="0" customWidth="1"/>
    <col min="10" max="10" width="11.8515625" style="0" customWidth="1"/>
    <col min="11" max="11" width="13.140625" style="0" customWidth="1"/>
    <col min="12" max="12" width="11.8515625" style="0" customWidth="1"/>
  </cols>
  <sheetData>
    <row r="1" spans="1:11" ht="12.75">
      <c r="A1" s="18" t="s">
        <v>0</v>
      </c>
      <c r="B1" s="17"/>
      <c r="C1" s="17"/>
      <c r="D1" s="17"/>
      <c r="E1" s="17"/>
      <c r="F1" s="17"/>
      <c r="G1" s="17"/>
      <c r="H1" s="17"/>
      <c r="I1" s="4"/>
      <c r="J1" s="4"/>
      <c r="K1" s="19"/>
    </row>
    <row r="2" spans="1:11" ht="12.75">
      <c r="A2" s="13" t="s">
        <v>33</v>
      </c>
      <c r="B2" s="14"/>
      <c r="C2" s="14"/>
      <c r="D2" s="14"/>
      <c r="E2" s="14"/>
      <c r="F2" s="14"/>
      <c r="G2" s="14"/>
      <c r="H2" s="14"/>
      <c r="I2" s="20"/>
      <c r="J2" s="20"/>
      <c r="K2" s="21"/>
    </row>
    <row r="3" spans="1:11" ht="12.75">
      <c r="A3" s="17"/>
      <c r="B3" s="17"/>
      <c r="C3" s="17"/>
      <c r="D3" s="17"/>
      <c r="E3" s="17"/>
      <c r="F3" s="17"/>
      <c r="G3" s="17"/>
      <c r="H3" s="17"/>
      <c r="I3" s="4"/>
      <c r="J3" s="4"/>
      <c r="K3" s="4"/>
    </row>
    <row r="4" spans="1:11" ht="12.75">
      <c r="A4" s="23" t="s">
        <v>49</v>
      </c>
      <c r="B4" s="37" t="s">
        <v>3</v>
      </c>
      <c r="C4" s="31" t="s">
        <v>34</v>
      </c>
      <c r="D4" s="31" t="s">
        <v>39</v>
      </c>
      <c r="E4" s="31" t="s">
        <v>40</v>
      </c>
      <c r="F4" s="31" t="s">
        <v>50</v>
      </c>
      <c r="G4" s="31" t="s">
        <v>35</v>
      </c>
      <c r="H4" s="31" t="s">
        <v>36</v>
      </c>
      <c r="I4" s="33" t="s">
        <v>37</v>
      </c>
      <c r="J4" s="33" t="s">
        <v>38</v>
      </c>
      <c r="K4" s="35" t="s">
        <v>41</v>
      </c>
    </row>
    <row r="5" spans="1:11" ht="33.75" customHeight="1">
      <c r="A5" s="8" t="s">
        <v>2</v>
      </c>
      <c r="B5" s="38"/>
      <c r="C5" s="32"/>
      <c r="D5" s="32"/>
      <c r="E5" s="32"/>
      <c r="F5" s="32"/>
      <c r="G5" s="32"/>
      <c r="H5" s="32"/>
      <c r="I5" s="34"/>
      <c r="J5" s="34"/>
      <c r="K5" s="36"/>
    </row>
    <row r="6" spans="1:11" s="4" customFormat="1" ht="12.75">
      <c r="A6" s="2" t="s">
        <v>30</v>
      </c>
      <c r="B6" s="25">
        <f>SUM(C6:K6)</f>
        <v>678102708</v>
      </c>
      <c r="C6" s="25">
        <v>476816992</v>
      </c>
      <c r="D6" s="25">
        <v>24541438</v>
      </c>
      <c r="E6" s="25">
        <v>25544923</v>
      </c>
      <c r="F6" s="25">
        <v>3049946</v>
      </c>
      <c r="G6" s="25">
        <v>102022146</v>
      </c>
      <c r="H6" s="25">
        <v>2954866</v>
      </c>
      <c r="I6" s="26">
        <v>7221415</v>
      </c>
      <c r="J6" s="26">
        <v>27104000</v>
      </c>
      <c r="K6" s="26">
        <v>8846982</v>
      </c>
    </row>
    <row r="7" spans="1:11" s="4" customFormat="1" ht="12.75">
      <c r="A7" s="2" t="s">
        <v>31</v>
      </c>
      <c r="B7" s="25">
        <v>796208477</v>
      </c>
      <c r="C7" s="25">
        <v>600818149</v>
      </c>
      <c r="D7" s="25">
        <v>33025165</v>
      </c>
      <c r="E7" s="25">
        <v>22718962</v>
      </c>
      <c r="F7" s="25">
        <v>4098120</v>
      </c>
      <c r="G7" s="25">
        <v>91292098</v>
      </c>
      <c r="H7" s="25">
        <v>3434729</v>
      </c>
      <c r="I7" s="26">
        <v>8697773</v>
      </c>
      <c r="J7" s="26">
        <v>23848276</v>
      </c>
      <c r="K7" s="26">
        <v>8275205</v>
      </c>
    </row>
    <row r="8" spans="1:11" s="4" customFormat="1" ht="12.75">
      <c r="A8" s="2" t="s">
        <v>32</v>
      </c>
      <c r="B8" s="25">
        <v>697817932</v>
      </c>
      <c r="C8" s="25">
        <v>507020498</v>
      </c>
      <c r="D8" s="25">
        <v>32528369</v>
      </c>
      <c r="E8" s="25">
        <v>25037110</v>
      </c>
      <c r="F8" s="25">
        <v>4313458</v>
      </c>
      <c r="G8" s="25">
        <v>79936505</v>
      </c>
      <c r="H8" s="25">
        <v>3393617</v>
      </c>
      <c r="I8" s="26">
        <v>9677853</v>
      </c>
      <c r="J8" s="26">
        <v>28717488</v>
      </c>
      <c r="K8" s="26">
        <v>7193034</v>
      </c>
    </row>
    <row r="9" spans="1:11" s="4" customFormat="1" ht="12.75">
      <c r="A9" s="2" t="s">
        <v>43</v>
      </c>
      <c r="B9" s="25">
        <f aca="true" t="shared" si="0" ref="B9:B14">SUM(C9:K9)</f>
        <v>747346345</v>
      </c>
      <c r="C9" s="25">
        <v>543154659</v>
      </c>
      <c r="D9" s="25">
        <v>39976873</v>
      </c>
      <c r="E9" s="25">
        <v>23316035</v>
      </c>
      <c r="F9" s="25">
        <v>5172615</v>
      </c>
      <c r="G9" s="25">
        <v>83106548</v>
      </c>
      <c r="H9" s="25">
        <v>2608357</v>
      </c>
      <c r="I9" s="26">
        <v>9301366</v>
      </c>
      <c r="J9" s="26">
        <v>33369767</v>
      </c>
      <c r="K9" s="26">
        <v>7340125</v>
      </c>
    </row>
    <row r="10" spans="1:11" s="4" customFormat="1" ht="12.75">
      <c r="A10" s="2" t="s">
        <v>42</v>
      </c>
      <c r="B10" s="27">
        <f t="shared" si="0"/>
        <v>741941516</v>
      </c>
      <c r="C10" s="27">
        <v>561570319</v>
      </c>
      <c r="D10" s="27">
        <v>19749665</v>
      </c>
      <c r="E10" s="27">
        <v>22792414</v>
      </c>
      <c r="F10" s="27">
        <v>4477658</v>
      </c>
      <c r="G10" s="27">
        <v>80613678</v>
      </c>
      <c r="H10" s="27">
        <v>2421685</v>
      </c>
      <c r="I10" s="28">
        <v>8853408</v>
      </c>
      <c r="J10" s="26">
        <v>34196679</v>
      </c>
      <c r="K10" s="26">
        <v>7266010</v>
      </c>
    </row>
    <row r="11" spans="1:11" s="4" customFormat="1" ht="12.75">
      <c r="A11" s="2" t="s">
        <v>44</v>
      </c>
      <c r="B11" s="27">
        <f t="shared" si="0"/>
        <v>814530267</v>
      </c>
      <c r="C11" s="27">
        <v>643007288</v>
      </c>
      <c r="D11" s="27">
        <v>31864622</v>
      </c>
      <c r="E11" s="27">
        <v>18736242</v>
      </c>
      <c r="F11" s="27">
        <v>3743196</v>
      </c>
      <c r="G11" s="27">
        <v>78261734</v>
      </c>
      <c r="H11" s="27">
        <v>2224699</v>
      </c>
      <c r="I11" s="28">
        <v>7972836</v>
      </c>
      <c r="J11" s="26">
        <v>22164778</v>
      </c>
      <c r="K11" s="26">
        <v>6554872</v>
      </c>
    </row>
    <row r="12" spans="1:11" s="4" customFormat="1" ht="12.75">
      <c r="A12" s="2" t="s">
        <v>45</v>
      </c>
      <c r="B12" s="27">
        <f t="shared" si="0"/>
        <v>971633241</v>
      </c>
      <c r="C12" s="27">
        <v>789292991</v>
      </c>
      <c r="D12" s="27">
        <v>32814154</v>
      </c>
      <c r="E12" s="27">
        <v>18121230</v>
      </c>
      <c r="F12" s="27">
        <v>4917314</v>
      </c>
      <c r="G12" s="27">
        <v>84037837</v>
      </c>
      <c r="H12" s="27">
        <v>2048202</v>
      </c>
      <c r="I12" s="28">
        <v>9857150</v>
      </c>
      <c r="J12" s="26">
        <v>23648760</v>
      </c>
      <c r="K12" s="26">
        <v>6895603</v>
      </c>
    </row>
    <row r="13" spans="1:11" s="4" customFormat="1" ht="12.75">
      <c r="A13" s="2" t="s">
        <v>47</v>
      </c>
      <c r="B13" s="27">
        <f t="shared" si="0"/>
        <v>995071434</v>
      </c>
      <c r="C13" s="27">
        <v>774100187</v>
      </c>
      <c r="D13" s="27">
        <v>39463761</v>
      </c>
      <c r="E13" s="27">
        <v>19668791</v>
      </c>
      <c r="F13" s="27">
        <v>6467402</v>
      </c>
      <c r="G13" s="27">
        <v>104081440</v>
      </c>
      <c r="H13" s="27">
        <v>2785287</v>
      </c>
      <c r="I13" s="28">
        <v>14514708</v>
      </c>
      <c r="J13" s="26">
        <v>26061705</v>
      </c>
      <c r="K13" s="26">
        <v>7928153</v>
      </c>
    </row>
    <row r="14" spans="1:11" s="4" customFormat="1" ht="12.75">
      <c r="A14" s="2" t="s">
        <v>46</v>
      </c>
      <c r="B14" s="29">
        <f t="shared" si="0"/>
        <v>906911963</v>
      </c>
      <c r="C14" s="27">
        <v>719595433</v>
      </c>
      <c r="D14" s="27">
        <v>37291392</v>
      </c>
      <c r="E14" s="27">
        <v>21223791</v>
      </c>
      <c r="F14" s="27">
        <v>12661301</v>
      </c>
      <c r="G14" s="27">
        <v>68005892</v>
      </c>
      <c r="H14" s="27">
        <v>3539437</v>
      </c>
      <c r="I14" s="28">
        <v>16671000</v>
      </c>
      <c r="J14" s="26">
        <v>19263402</v>
      </c>
      <c r="K14" s="26">
        <v>8660315</v>
      </c>
    </row>
    <row r="15" spans="1:11" s="4" customFormat="1" ht="12.75">
      <c r="A15" t="s">
        <v>48</v>
      </c>
      <c r="B15" s="7"/>
      <c r="C15" s="22"/>
      <c r="D15" s="22"/>
      <c r="E15" s="22"/>
      <c r="F15" s="22"/>
      <c r="G15" s="22"/>
      <c r="H15" s="22"/>
      <c r="I15" s="22"/>
      <c r="J15" s="22"/>
      <c r="K15" s="22"/>
    </row>
    <row r="16" spans="2:8" s="4" customFormat="1" ht="12.75">
      <c r="B16" s="7"/>
      <c r="C16" s="7"/>
      <c r="D16" s="7"/>
      <c r="E16" s="7"/>
      <c r="F16" s="7"/>
      <c r="G16" s="7"/>
      <c r="H16" s="7"/>
    </row>
    <row r="17" spans="1:12" ht="12.75">
      <c r="A17" s="23" t="s">
        <v>51</v>
      </c>
      <c r="B17" s="37" t="s">
        <v>52</v>
      </c>
      <c r="C17" s="31" t="s">
        <v>53</v>
      </c>
      <c r="D17" s="31" t="s">
        <v>54</v>
      </c>
      <c r="E17" s="31" t="s">
        <v>55</v>
      </c>
      <c r="F17" s="31" t="s">
        <v>50</v>
      </c>
      <c r="G17" s="31" t="s">
        <v>56</v>
      </c>
      <c r="H17" s="31" t="s">
        <v>57</v>
      </c>
      <c r="I17" s="33" t="s">
        <v>58</v>
      </c>
      <c r="J17" s="33" t="s">
        <v>38</v>
      </c>
      <c r="K17" s="33" t="s">
        <v>59</v>
      </c>
      <c r="L17" s="35" t="s">
        <v>41</v>
      </c>
    </row>
    <row r="18" spans="1:12" ht="38.25" customHeight="1">
      <c r="A18" s="8" t="s">
        <v>2</v>
      </c>
      <c r="B18" s="38"/>
      <c r="C18" s="32"/>
      <c r="D18" s="32"/>
      <c r="E18" s="32"/>
      <c r="F18" s="32"/>
      <c r="G18" s="32"/>
      <c r="H18" s="32"/>
      <c r="I18" s="34"/>
      <c r="J18" s="34"/>
      <c r="K18" s="34"/>
      <c r="L18" s="36"/>
    </row>
    <row r="19" spans="1:12" ht="12.75">
      <c r="A19" t="s">
        <v>60</v>
      </c>
      <c r="B19" s="24">
        <v>862395237</v>
      </c>
      <c r="C19" s="24">
        <v>705862493</v>
      </c>
      <c r="D19" s="24">
        <v>29765704</v>
      </c>
      <c r="E19" s="24">
        <v>16848992</v>
      </c>
      <c r="F19" s="24">
        <v>10788013</v>
      </c>
      <c r="G19" s="24">
        <v>54262790</v>
      </c>
      <c r="H19" s="24">
        <v>2306736</v>
      </c>
      <c r="I19" s="24">
        <v>1219065</v>
      </c>
      <c r="J19" s="24">
        <v>18642913</v>
      </c>
      <c r="K19" s="24">
        <v>15070768</v>
      </c>
      <c r="L19" s="24">
        <v>7627763</v>
      </c>
    </row>
    <row r="20" spans="1:12" ht="12.75">
      <c r="A20" t="s">
        <v>61</v>
      </c>
      <c r="B20" s="24">
        <f>SUM(C20:L20)</f>
        <v>979910034</v>
      </c>
      <c r="C20" s="24">
        <v>798569420</v>
      </c>
      <c r="D20" s="24">
        <v>30022746</v>
      </c>
      <c r="E20" s="24">
        <v>18409915</v>
      </c>
      <c r="F20" s="24">
        <v>10832159</v>
      </c>
      <c r="G20" s="24">
        <v>60506832</v>
      </c>
      <c r="H20" s="24">
        <v>1923730</v>
      </c>
      <c r="I20" s="24">
        <v>1671750</v>
      </c>
      <c r="J20" s="24">
        <v>24740998</v>
      </c>
      <c r="K20" s="24">
        <v>24932556</v>
      </c>
      <c r="L20" s="24">
        <v>8299928</v>
      </c>
    </row>
    <row r="21" spans="1:12" ht="12.75">
      <c r="A21" t="s">
        <v>62</v>
      </c>
      <c r="B21" s="24">
        <f>SUM(C21:L21)</f>
        <v>1005060683</v>
      </c>
      <c r="C21" s="24">
        <v>812566249</v>
      </c>
      <c r="D21" s="24">
        <v>46064805</v>
      </c>
      <c r="E21" s="24">
        <v>19079052</v>
      </c>
      <c r="F21" s="24">
        <v>10305823</v>
      </c>
      <c r="G21" s="24">
        <v>61493286</v>
      </c>
      <c r="H21" s="24">
        <v>2840097</v>
      </c>
      <c r="I21" s="24">
        <v>1966451</v>
      </c>
      <c r="J21" s="24">
        <v>28742732</v>
      </c>
      <c r="K21" s="24">
        <v>13595463</v>
      </c>
      <c r="L21" s="24">
        <v>8406725</v>
      </c>
    </row>
    <row r="22" spans="1:12" ht="12.75">
      <c r="A22" t="s">
        <v>63</v>
      </c>
      <c r="B22" s="30">
        <f>SUM(C22:L22)</f>
        <v>1008133642</v>
      </c>
      <c r="C22" s="24">
        <v>806474274</v>
      </c>
      <c r="D22" s="24">
        <v>54828252</v>
      </c>
      <c r="E22" s="24">
        <v>18841758</v>
      </c>
      <c r="F22" s="24">
        <v>16238497</v>
      </c>
      <c r="G22" s="24">
        <v>50412434</v>
      </c>
      <c r="H22" s="24">
        <v>2949981</v>
      </c>
      <c r="I22" s="24">
        <v>2278642</v>
      </c>
      <c r="J22" s="24">
        <v>33304482</v>
      </c>
      <c r="K22" s="24">
        <v>13521230</v>
      </c>
      <c r="L22" s="24">
        <v>9284092</v>
      </c>
    </row>
    <row r="23" spans="1:12" ht="12.75">
      <c r="A23" t="s">
        <v>64</v>
      </c>
      <c r="B23" s="30">
        <f>SUM(C23:L23)</f>
        <v>1073775019</v>
      </c>
      <c r="C23" s="24">
        <v>862872978</v>
      </c>
      <c r="D23" s="24">
        <v>60273180</v>
      </c>
      <c r="E23" s="24">
        <v>22540054</v>
      </c>
      <c r="F23" s="24">
        <v>18411855</v>
      </c>
      <c r="G23" s="24">
        <v>51437460</v>
      </c>
      <c r="H23" s="24">
        <v>6977047</v>
      </c>
      <c r="I23" s="24">
        <v>2491992</v>
      </c>
      <c r="J23" s="24">
        <v>27484518</v>
      </c>
      <c r="K23" s="24">
        <v>12063863</v>
      </c>
      <c r="L23" s="24">
        <v>9222072</v>
      </c>
    </row>
    <row r="24" spans="1:12" ht="12.75">
      <c r="A24" t="s">
        <v>65</v>
      </c>
      <c r="B24" s="30">
        <f>SUM(C24:L24)</f>
        <v>1069381551</v>
      </c>
      <c r="C24" s="24">
        <v>880315011</v>
      </c>
      <c r="D24" s="24">
        <v>33212771</v>
      </c>
      <c r="E24" s="24">
        <v>20252305</v>
      </c>
      <c r="F24" s="24">
        <v>16123220</v>
      </c>
      <c r="G24" s="24">
        <v>57078918</v>
      </c>
      <c r="H24" s="24">
        <v>7211720</v>
      </c>
      <c r="I24" s="24">
        <v>4042109</v>
      </c>
      <c r="J24" s="24">
        <v>28803867</v>
      </c>
      <c r="K24" s="24">
        <v>13754894</v>
      </c>
      <c r="L24" s="24">
        <v>8586736</v>
      </c>
    </row>
    <row r="25" spans="1:12" ht="12.75">
      <c r="A25" t="s">
        <v>66</v>
      </c>
      <c r="B25" s="30">
        <f>SUM(C25:L25)</f>
        <v>953978052</v>
      </c>
      <c r="C25" s="24">
        <v>790753243</v>
      </c>
      <c r="D25" s="24">
        <v>35200265</v>
      </c>
      <c r="E25" s="24">
        <v>17370521</v>
      </c>
      <c r="F25" s="24">
        <v>15610713</v>
      </c>
      <c r="G25" s="24">
        <v>43393232</v>
      </c>
      <c r="H25" s="24">
        <v>5771372</v>
      </c>
      <c r="I25" s="24">
        <v>4350449</v>
      </c>
      <c r="J25" s="24">
        <v>21319325</v>
      </c>
      <c r="K25" s="24">
        <v>12945494</v>
      </c>
      <c r="L25" s="24">
        <v>7263438</v>
      </c>
    </row>
    <row r="26" spans="2:12" ht="12.7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8" ht="12.75">
      <c r="A28" s="16" t="s">
        <v>29</v>
      </c>
    </row>
  </sheetData>
  <sheetProtection/>
  <mergeCells count="21">
    <mergeCell ref="B4:B5"/>
    <mergeCell ref="C4:C5"/>
    <mergeCell ref="D4:D5"/>
    <mergeCell ref="E4:E5"/>
    <mergeCell ref="G4:G5"/>
    <mergeCell ref="K17:K18"/>
    <mergeCell ref="F17:F18"/>
    <mergeCell ref="G17:G18"/>
    <mergeCell ref="H17:H18"/>
    <mergeCell ref="I17:I18"/>
    <mergeCell ref="F4:F5"/>
    <mergeCell ref="H4:H5"/>
    <mergeCell ref="I4:I5"/>
    <mergeCell ref="L17:L18"/>
    <mergeCell ref="J4:J5"/>
    <mergeCell ref="K4:K5"/>
    <mergeCell ref="B17:B18"/>
    <mergeCell ref="C17:C18"/>
    <mergeCell ref="D17:D18"/>
    <mergeCell ref="E17:E18"/>
    <mergeCell ref="J17:J18"/>
  </mergeCells>
  <printOptions/>
  <pageMargins left="0.7874015748031497" right="0.3937007874015748" top="0.5905511811023623" bottom="0.5905511811023623" header="0.11811023622047245" footer="0.11811023622047245"/>
  <pageSetup fitToHeight="1" fitToWidth="1" horizontalDpi="180" verticalDpi="180" orientation="landscape" paperSize="9" scale="85" r:id="rId1"/>
  <headerFooter alignWithMargins="0">
    <oddFooter>&amp;CALIMIMP.XLS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75" zoomScaleNormal="75" zoomScalePageLayoutView="0" workbookViewId="0" topLeftCell="A1">
      <selection activeCell="A14" sqref="A14"/>
    </sheetView>
  </sheetViews>
  <sheetFormatPr defaultColWidth="9.140625" defaultRowHeight="12.75"/>
  <cols>
    <col min="1" max="1" width="12.421875" style="0" customWidth="1"/>
    <col min="2" max="2" width="10.28125" style="0" customWidth="1"/>
  </cols>
  <sheetData>
    <row r="1" spans="1:8" ht="12.75">
      <c r="A1" s="10" t="s">
        <v>0</v>
      </c>
      <c r="B1" s="11"/>
      <c r="C1" s="11"/>
      <c r="D1" s="11"/>
      <c r="E1" s="11"/>
      <c r="F1" s="11"/>
      <c r="G1" s="11"/>
      <c r="H1" s="12"/>
    </row>
    <row r="2" spans="1:8" ht="12.75">
      <c r="A2" s="13" t="s">
        <v>1</v>
      </c>
      <c r="B2" s="14"/>
      <c r="C2" s="14"/>
      <c r="D2" s="14"/>
      <c r="E2" s="14"/>
      <c r="F2" s="14"/>
      <c r="G2" s="14"/>
      <c r="H2" s="15"/>
    </row>
    <row r="4" spans="1:8" ht="38.25">
      <c r="A4" s="8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</row>
    <row r="5" spans="1:8" s="4" customFormat="1" ht="12.75">
      <c r="A5" s="2" t="s">
        <v>10</v>
      </c>
      <c r="B5" s="3">
        <f>B15+B16</f>
        <v>922</v>
      </c>
      <c r="C5" s="3">
        <f aca="true" t="shared" si="0" ref="C5:H5">C15+C16</f>
        <v>647</v>
      </c>
      <c r="D5" s="3">
        <f t="shared" si="0"/>
        <v>4</v>
      </c>
      <c r="E5" s="3">
        <f t="shared" si="0"/>
        <v>49</v>
      </c>
      <c r="F5" s="3">
        <f t="shared" si="0"/>
        <v>20</v>
      </c>
      <c r="G5" s="3">
        <f t="shared" si="0"/>
        <v>25</v>
      </c>
      <c r="H5" s="3">
        <f t="shared" si="0"/>
        <v>177</v>
      </c>
    </row>
    <row r="6" spans="1:8" s="4" customFormat="1" ht="12.75">
      <c r="A6" s="2" t="s">
        <v>11</v>
      </c>
      <c r="B6" s="3">
        <f>B17+B18</f>
        <v>924</v>
      </c>
      <c r="C6" s="3">
        <f aca="true" t="shared" si="1" ref="C6:H6">C17+C18</f>
        <v>650</v>
      </c>
      <c r="D6" s="3">
        <f t="shared" si="1"/>
        <v>7</v>
      </c>
      <c r="E6" s="3">
        <f t="shared" si="1"/>
        <v>67</v>
      </c>
      <c r="F6" s="3">
        <f t="shared" si="1"/>
        <v>19</v>
      </c>
      <c r="G6" s="3">
        <f t="shared" si="1"/>
        <v>19</v>
      </c>
      <c r="H6" s="3">
        <f t="shared" si="1"/>
        <v>162</v>
      </c>
    </row>
    <row r="7" spans="1:8" s="4" customFormat="1" ht="12.75">
      <c r="A7" s="2" t="s">
        <v>12</v>
      </c>
      <c r="B7" s="3">
        <f>B19+B20</f>
        <v>867</v>
      </c>
      <c r="C7" s="3">
        <f aca="true" t="shared" si="2" ref="C7:H7">C19+C20</f>
        <v>556</v>
      </c>
      <c r="D7" s="3">
        <f t="shared" si="2"/>
        <v>7</v>
      </c>
      <c r="E7" s="3">
        <f t="shared" si="2"/>
        <v>78</v>
      </c>
      <c r="F7" s="3">
        <f t="shared" si="2"/>
        <v>16</v>
      </c>
      <c r="G7" s="3">
        <f t="shared" si="2"/>
        <v>16</v>
      </c>
      <c r="H7" s="3">
        <f t="shared" si="2"/>
        <v>194</v>
      </c>
    </row>
    <row r="8" spans="1:8" s="4" customFormat="1" ht="12.75">
      <c r="A8" s="2" t="s">
        <v>13</v>
      </c>
      <c r="B8" s="3">
        <f>B21+B22</f>
        <v>926</v>
      </c>
      <c r="C8" s="3">
        <f aca="true" t="shared" si="3" ref="C8:H8">C21+C22</f>
        <v>581</v>
      </c>
      <c r="D8" s="3">
        <f t="shared" si="3"/>
        <v>6</v>
      </c>
      <c r="E8" s="3">
        <f t="shared" si="3"/>
        <v>75</v>
      </c>
      <c r="F8" s="3">
        <f t="shared" si="3"/>
        <v>18</v>
      </c>
      <c r="G8" s="3">
        <f t="shared" si="3"/>
        <v>16</v>
      </c>
      <c r="H8" s="3">
        <f t="shared" si="3"/>
        <v>230</v>
      </c>
    </row>
    <row r="9" spans="1:8" s="4" customFormat="1" ht="12.75">
      <c r="A9" s="2" t="s">
        <v>14</v>
      </c>
      <c r="B9" s="3">
        <v>1062</v>
      </c>
      <c r="C9" s="3">
        <v>659</v>
      </c>
      <c r="D9" s="3">
        <v>6</v>
      </c>
      <c r="E9" s="3">
        <v>81</v>
      </c>
      <c r="F9" s="3">
        <v>23</v>
      </c>
      <c r="G9" s="3">
        <v>20</v>
      </c>
      <c r="H9" s="3">
        <v>273</v>
      </c>
    </row>
    <row r="10" spans="1:9" s="4" customFormat="1" ht="12.75">
      <c r="A10" s="2" t="s">
        <v>15</v>
      </c>
      <c r="B10" s="3">
        <v>1161</v>
      </c>
      <c r="C10" s="3">
        <v>744</v>
      </c>
      <c r="D10" s="3">
        <v>7</v>
      </c>
      <c r="E10" s="3">
        <v>54</v>
      </c>
      <c r="F10" s="3">
        <v>22</v>
      </c>
      <c r="G10" s="3">
        <v>16</v>
      </c>
      <c r="H10" s="3">
        <v>318</v>
      </c>
      <c r="I10" s="9"/>
    </row>
    <row r="11" spans="1:9" s="4" customFormat="1" ht="12.75">
      <c r="A11" s="2" t="s">
        <v>16</v>
      </c>
      <c r="B11" s="3">
        <f>C11+D11+E11+F11+G11+H11</f>
        <v>1240</v>
      </c>
      <c r="C11" s="3">
        <v>753</v>
      </c>
      <c r="D11" s="3">
        <v>3</v>
      </c>
      <c r="E11" s="3">
        <v>43</v>
      </c>
      <c r="F11" s="3">
        <v>28</v>
      </c>
      <c r="G11" s="3">
        <v>23</v>
      </c>
      <c r="H11" s="3">
        <v>390</v>
      </c>
      <c r="I11" s="9"/>
    </row>
    <row r="12" spans="1:9" s="4" customFormat="1" ht="12.75">
      <c r="A12" s="2" t="s">
        <v>17</v>
      </c>
      <c r="B12" s="3">
        <f>C12+D12+E12+F12+G12+H12</f>
        <v>1277</v>
      </c>
      <c r="C12" s="3">
        <v>786</v>
      </c>
      <c r="D12" s="3">
        <v>8</v>
      </c>
      <c r="E12" s="3">
        <v>47</v>
      </c>
      <c r="F12" s="3">
        <v>22</v>
      </c>
      <c r="G12" s="3">
        <v>34</v>
      </c>
      <c r="H12" s="3">
        <v>380</v>
      </c>
      <c r="I12" s="9"/>
    </row>
    <row r="13" spans="1:9" s="4" customFormat="1" ht="12.75">
      <c r="A13" s="2" t="s">
        <v>18</v>
      </c>
      <c r="B13" s="3">
        <v>1184</v>
      </c>
      <c r="C13" s="3">
        <v>687</v>
      </c>
      <c r="D13" s="3">
        <v>4</v>
      </c>
      <c r="E13" s="3">
        <v>50</v>
      </c>
      <c r="F13" s="3">
        <v>19</v>
      </c>
      <c r="G13" s="3">
        <v>41</v>
      </c>
      <c r="H13" s="3">
        <v>383</v>
      </c>
      <c r="I13" s="9"/>
    </row>
    <row r="14" spans="1:8" s="4" customFormat="1" ht="12.75">
      <c r="A14" s="5"/>
      <c r="B14" s="3"/>
      <c r="C14" s="3"/>
      <c r="D14" s="3"/>
      <c r="E14" s="3"/>
      <c r="F14" s="3"/>
      <c r="G14" s="3"/>
      <c r="H14" s="3"/>
    </row>
    <row r="15" spans="1:8" s="4" customFormat="1" ht="12.75">
      <c r="A15" s="6" t="s">
        <v>19</v>
      </c>
      <c r="B15" s="7">
        <v>459</v>
      </c>
      <c r="C15" s="7">
        <v>325</v>
      </c>
      <c r="D15" s="7">
        <v>2</v>
      </c>
      <c r="E15" s="7">
        <v>25</v>
      </c>
      <c r="F15" s="7">
        <v>10</v>
      </c>
      <c r="G15" s="7">
        <v>12</v>
      </c>
      <c r="H15" s="7">
        <v>85</v>
      </c>
    </row>
    <row r="16" spans="1:8" s="4" customFormat="1" ht="12.75">
      <c r="A16" s="6" t="s">
        <v>20</v>
      </c>
      <c r="B16" s="7">
        <v>463</v>
      </c>
      <c r="C16" s="7">
        <v>322</v>
      </c>
      <c r="D16" s="7">
        <v>2</v>
      </c>
      <c r="E16" s="7">
        <v>24</v>
      </c>
      <c r="F16" s="7">
        <v>10</v>
      </c>
      <c r="G16" s="7">
        <v>13</v>
      </c>
      <c r="H16" s="7">
        <v>92</v>
      </c>
    </row>
    <row r="17" spans="1:8" s="4" customFormat="1" ht="12.75">
      <c r="A17" s="6" t="s">
        <v>21</v>
      </c>
      <c r="B17" s="7">
        <v>483</v>
      </c>
      <c r="C17" s="7">
        <v>344</v>
      </c>
      <c r="D17" s="7">
        <v>3</v>
      </c>
      <c r="E17" s="7">
        <v>26</v>
      </c>
      <c r="F17" s="7">
        <v>11</v>
      </c>
      <c r="G17" s="7">
        <v>11</v>
      </c>
      <c r="H17" s="7">
        <v>88</v>
      </c>
    </row>
    <row r="18" spans="1:8" s="4" customFormat="1" ht="12.75">
      <c r="A18" s="6" t="s">
        <v>20</v>
      </c>
      <c r="B18" s="7">
        <v>441</v>
      </c>
      <c r="C18" s="7">
        <v>306</v>
      </c>
      <c r="D18" s="7">
        <v>4</v>
      </c>
      <c r="E18" s="7">
        <v>41</v>
      </c>
      <c r="F18" s="7">
        <v>8</v>
      </c>
      <c r="G18" s="7">
        <v>8</v>
      </c>
      <c r="H18" s="7">
        <v>74</v>
      </c>
    </row>
    <row r="19" spans="1:8" s="4" customFormat="1" ht="12.75">
      <c r="A19" s="6" t="s">
        <v>22</v>
      </c>
      <c r="B19" s="7">
        <v>432</v>
      </c>
      <c r="C19" s="7">
        <v>291</v>
      </c>
      <c r="D19" s="7">
        <v>4</v>
      </c>
      <c r="E19" s="7">
        <v>38</v>
      </c>
      <c r="F19" s="7">
        <v>9</v>
      </c>
      <c r="G19" s="7">
        <v>7</v>
      </c>
      <c r="H19" s="7">
        <v>83</v>
      </c>
    </row>
    <row r="20" spans="1:8" s="4" customFormat="1" ht="12.75">
      <c r="A20" s="6" t="s">
        <v>20</v>
      </c>
      <c r="B20" s="7">
        <v>435</v>
      </c>
      <c r="C20" s="7">
        <v>265</v>
      </c>
      <c r="D20" s="7">
        <v>3</v>
      </c>
      <c r="E20" s="7">
        <v>40</v>
      </c>
      <c r="F20" s="7">
        <v>7</v>
      </c>
      <c r="G20" s="7">
        <v>9</v>
      </c>
      <c r="H20" s="7">
        <v>111</v>
      </c>
    </row>
    <row r="21" spans="1:8" s="4" customFormat="1" ht="12.75">
      <c r="A21" s="6" t="s">
        <v>23</v>
      </c>
      <c r="B21" s="7">
        <v>460</v>
      </c>
      <c r="C21" s="7">
        <v>291</v>
      </c>
      <c r="D21" s="7">
        <v>1</v>
      </c>
      <c r="E21" s="7">
        <v>38</v>
      </c>
      <c r="F21" s="7">
        <v>10</v>
      </c>
      <c r="G21" s="7">
        <v>8</v>
      </c>
      <c r="H21" s="7">
        <v>112</v>
      </c>
    </row>
    <row r="22" spans="1:8" s="4" customFormat="1" ht="12.75">
      <c r="A22" s="6" t="s">
        <v>20</v>
      </c>
      <c r="B22" s="7">
        <v>466</v>
      </c>
      <c r="C22" s="7">
        <v>290</v>
      </c>
      <c r="D22" s="7">
        <v>5</v>
      </c>
      <c r="E22" s="7">
        <v>37</v>
      </c>
      <c r="F22" s="7">
        <v>8</v>
      </c>
      <c r="G22" s="7">
        <v>8</v>
      </c>
      <c r="H22" s="7">
        <v>118</v>
      </c>
    </row>
    <row r="23" spans="1:8" s="4" customFormat="1" ht="12.75">
      <c r="A23" s="6" t="s">
        <v>24</v>
      </c>
      <c r="B23" s="7">
        <v>523</v>
      </c>
      <c r="C23" s="7">
        <v>325</v>
      </c>
      <c r="D23" s="7">
        <v>1</v>
      </c>
      <c r="E23" s="7">
        <v>41</v>
      </c>
      <c r="F23" s="7">
        <v>11</v>
      </c>
      <c r="G23" s="7">
        <v>12</v>
      </c>
      <c r="H23" s="7">
        <v>133</v>
      </c>
    </row>
    <row r="24" spans="1:8" s="4" customFormat="1" ht="12.75">
      <c r="A24" s="6" t="s">
        <v>20</v>
      </c>
      <c r="B24" s="7">
        <v>539</v>
      </c>
      <c r="C24" s="7">
        <v>334</v>
      </c>
      <c r="D24" s="7">
        <v>5</v>
      </c>
      <c r="E24" s="7">
        <v>40</v>
      </c>
      <c r="F24" s="7">
        <v>12</v>
      </c>
      <c r="G24" s="7">
        <v>8</v>
      </c>
      <c r="H24" s="7">
        <v>140</v>
      </c>
    </row>
    <row r="25" spans="1:8" s="4" customFormat="1" ht="12.75">
      <c r="A25" s="6" t="s">
        <v>25</v>
      </c>
      <c r="B25" s="7">
        <v>546</v>
      </c>
      <c r="C25" s="7">
        <v>346</v>
      </c>
      <c r="D25" s="7">
        <v>3</v>
      </c>
      <c r="E25" s="7">
        <v>30</v>
      </c>
      <c r="F25" s="7">
        <v>13</v>
      </c>
      <c r="G25" s="7">
        <v>9</v>
      </c>
      <c r="H25" s="7">
        <v>145</v>
      </c>
    </row>
    <row r="26" spans="1:9" s="4" customFormat="1" ht="12.75">
      <c r="A26" s="6" t="s">
        <v>20</v>
      </c>
      <c r="B26" s="7">
        <v>615</v>
      </c>
      <c r="C26" s="7">
        <v>398</v>
      </c>
      <c r="D26" s="7">
        <v>4</v>
      </c>
      <c r="E26" s="7">
        <v>24</v>
      </c>
      <c r="F26" s="7">
        <v>9</v>
      </c>
      <c r="G26" s="7">
        <v>7</v>
      </c>
      <c r="H26" s="7">
        <v>173</v>
      </c>
      <c r="I26" s="9"/>
    </row>
    <row r="27" spans="1:9" s="4" customFormat="1" ht="12.75">
      <c r="A27" s="6" t="s">
        <v>26</v>
      </c>
      <c r="B27" s="7">
        <v>549</v>
      </c>
      <c r="C27" s="7">
        <v>337</v>
      </c>
      <c r="D27" s="7">
        <v>1</v>
      </c>
      <c r="E27" s="7">
        <v>18</v>
      </c>
      <c r="F27" s="7">
        <v>15</v>
      </c>
      <c r="G27" s="7">
        <v>13</v>
      </c>
      <c r="H27" s="7">
        <v>165</v>
      </c>
      <c r="I27" s="9"/>
    </row>
    <row r="28" spans="1:9" s="4" customFormat="1" ht="12.75">
      <c r="A28" s="6" t="s">
        <v>20</v>
      </c>
      <c r="B28" s="7">
        <f>B11-B27</f>
        <v>691</v>
      </c>
      <c r="C28" s="7">
        <f aca="true" t="shared" si="4" ref="C28:H28">C11-C27</f>
        <v>416</v>
      </c>
      <c r="D28" s="7">
        <f t="shared" si="4"/>
        <v>2</v>
      </c>
      <c r="E28" s="7">
        <f t="shared" si="4"/>
        <v>25</v>
      </c>
      <c r="F28" s="7">
        <f t="shared" si="4"/>
        <v>13</v>
      </c>
      <c r="G28" s="7">
        <f t="shared" si="4"/>
        <v>10</v>
      </c>
      <c r="H28" s="7">
        <f t="shared" si="4"/>
        <v>225</v>
      </c>
      <c r="I28" s="9"/>
    </row>
    <row r="29" spans="1:9" s="4" customFormat="1" ht="12.75">
      <c r="A29" s="6" t="s">
        <v>27</v>
      </c>
      <c r="B29" s="7">
        <v>660</v>
      </c>
      <c r="C29" s="7">
        <v>410</v>
      </c>
      <c r="D29" s="7">
        <v>4</v>
      </c>
      <c r="E29" s="7">
        <v>23</v>
      </c>
      <c r="F29" s="7">
        <v>10</v>
      </c>
      <c r="G29" s="7">
        <v>18</v>
      </c>
      <c r="H29" s="7">
        <v>195</v>
      </c>
      <c r="I29" s="9"/>
    </row>
    <row r="30" spans="1:9" s="4" customFormat="1" ht="12.75">
      <c r="A30" s="6" t="s">
        <v>20</v>
      </c>
      <c r="B30" s="7">
        <f aca="true" t="shared" si="5" ref="B30:H30">B12-B29</f>
        <v>617</v>
      </c>
      <c r="C30" s="7">
        <f t="shared" si="5"/>
        <v>376</v>
      </c>
      <c r="D30" s="7">
        <f t="shared" si="5"/>
        <v>4</v>
      </c>
      <c r="E30" s="7">
        <f t="shared" si="5"/>
        <v>24</v>
      </c>
      <c r="F30" s="7">
        <f t="shared" si="5"/>
        <v>12</v>
      </c>
      <c r="G30" s="7">
        <f t="shared" si="5"/>
        <v>16</v>
      </c>
      <c r="H30" s="7">
        <f t="shared" si="5"/>
        <v>185</v>
      </c>
      <c r="I30" s="9"/>
    </row>
    <row r="31" spans="1:9" s="4" customFormat="1" ht="12.75">
      <c r="A31" s="6" t="s">
        <v>28</v>
      </c>
      <c r="B31" s="7">
        <f>C31+D31+E31+F31+G31+H31</f>
        <v>570</v>
      </c>
      <c r="C31" s="7">
        <v>340</v>
      </c>
      <c r="D31" s="7">
        <v>2</v>
      </c>
      <c r="E31" s="7">
        <v>25</v>
      </c>
      <c r="F31" s="7">
        <v>10</v>
      </c>
      <c r="G31" s="7">
        <v>21</v>
      </c>
      <c r="H31" s="7">
        <v>172</v>
      </c>
      <c r="I31" s="9"/>
    </row>
    <row r="32" spans="1:9" s="4" customFormat="1" ht="12.75">
      <c r="A32" s="6" t="s">
        <v>20</v>
      </c>
      <c r="B32" s="7">
        <f>B13-B31</f>
        <v>614</v>
      </c>
      <c r="C32" s="7">
        <f aca="true" t="shared" si="6" ref="C32:H32">C13-C31</f>
        <v>347</v>
      </c>
      <c r="D32" s="7">
        <f t="shared" si="6"/>
        <v>2</v>
      </c>
      <c r="E32" s="7">
        <f t="shared" si="6"/>
        <v>25</v>
      </c>
      <c r="F32" s="7">
        <f t="shared" si="6"/>
        <v>9</v>
      </c>
      <c r="G32" s="7">
        <f t="shared" si="6"/>
        <v>20</v>
      </c>
      <c r="H32" s="7">
        <f t="shared" si="6"/>
        <v>211</v>
      </c>
      <c r="I32" s="9"/>
    </row>
    <row r="33" spans="1:8" s="4" customFormat="1" ht="12.75">
      <c r="A33" s="6"/>
      <c r="B33" s="7"/>
      <c r="C33" s="7"/>
      <c r="D33" s="7"/>
      <c r="E33" s="7"/>
      <c r="F33" s="7"/>
      <c r="G33" s="7"/>
      <c r="H33" s="7"/>
    </row>
    <row r="34" spans="1:8" s="4" customFormat="1" ht="12.75">
      <c r="A34" s="16" t="s">
        <v>29</v>
      </c>
      <c r="B34" s="7"/>
      <c r="C34" s="7"/>
      <c r="D34" s="7"/>
      <c r="E34" s="7"/>
      <c r="F34" s="7"/>
      <c r="G34" s="7"/>
      <c r="H34" s="7"/>
    </row>
  </sheetData>
  <sheetProtection/>
  <printOptions/>
  <pageMargins left="0.7874015748031497" right="0.3937007874015748" top="0.5905511811023623" bottom="0.5905511811023623" header="0.11811023622047245" footer="0.11811023622047245"/>
  <pageSetup horizontalDpi="180" verticalDpi="180" orientation="portrait" paperSize="9" r:id="rId2"/>
  <headerFooter alignWithMargins="0">
    <oddFooter>&amp;CALIMIMP.XLS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Smith</dc:creator>
  <cp:keywords/>
  <dc:description/>
  <cp:lastModifiedBy>taddia_m</cp:lastModifiedBy>
  <cp:lastPrinted>2010-08-17T10:20:15Z</cp:lastPrinted>
  <dcterms:modified xsi:type="dcterms:W3CDTF">2016-10-06T10:53:46Z</dcterms:modified>
  <cp:category/>
  <cp:version/>
  <cp:contentType/>
  <cp:contentStatus/>
</cp:coreProperties>
</file>