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dal 2000" sheetId="1" r:id="rId1"/>
    <sheet name="DAL 1991 AL 1999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<sst xmlns="http://schemas.openxmlformats.org/spreadsheetml/2006/main" count="84" uniqueCount="72">
  <si>
    <t>ESPORTAZIONI DI PRODOTTI ALIMENTARI DELLA PROVINCIA DI MODENA</t>
  </si>
  <si>
    <t>Valori in miliardi di lire correnti</t>
  </si>
  <si>
    <t>PERIODI</t>
  </si>
  <si>
    <t>Totale settore aliment.</t>
  </si>
  <si>
    <t>Carni fresche e cong.</t>
  </si>
  <si>
    <t>Frutta fresca</t>
  </si>
  <si>
    <t>Vino</t>
  </si>
  <si>
    <t>Conserve e succhi di frutta</t>
  </si>
  <si>
    <t>Minestre</t>
  </si>
  <si>
    <t>Acquaviti e liquori</t>
  </si>
  <si>
    <t>Altri</t>
  </si>
  <si>
    <t>Anno 1991</t>
  </si>
  <si>
    <t>Anno 1992</t>
  </si>
  <si>
    <t>Anno 1993</t>
  </si>
  <si>
    <t>Anno 1994</t>
  </si>
  <si>
    <t>Anno 1995</t>
  </si>
  <si>
    <t>Anno 1996</t>
  </si>
  <si>
    <t>Anno 1997</t>
  </si>
  <si>
    <t>Anno 1998</t>
  </si>
  <si>
    <t>Anno 1999</t>
  </si>
  <si>
    <t>1991  -1° sem.</t>
  </si>
  <si>
    <t xml:space="preserve"> -2° sem.</t>
  </si>
  <si>
    <t>1992  -1° sem.</t>
  </si>
  <si>
    <t>1993  -1° sem.</t>
  </si>
  <si>
    <t>1994  -1° sem.</t>
  </si>
  <si>
    <t>1995  -1° sem.</t>
  </si>
  <si>
    <t>1996  -1° sem.</t>
  </si>
  <si>
    <t>1997  -1° sem.</t>
  </si>
  <si>
    <t>1998  -1° sem.</t>
  </si>
  <si>
    <t>1999  -1° sem.</t>
  </si>
  <si>
    <t>Fonte: Elaborazioni Camera di Commercio di Modena su dati ISTAT</t>
  </si>
  <si>
    <t>Valori in euro correnti</t>
  </si>
  <si>
    <t>Totale prodotti alimentari</t>
  </si>
  <si>
    <t>Carni e prodotti a base di carne</t>
  </si>
  <si>
    <t>Pesci e prodotti a base di pesci</t>
  </si>
  <si>
    <t>Preparati e conserve di frutta e di ortaggi</t>
  </si>
  <si>
    <t>Prodotti lattiero-caseari e gelati</t>
  </si>
  <si>
    <t>Prodotti della macinazione, amidi e fecole</t>
  </si>
  <si>
    <t>Alimenti per animali</t>
  </si>
  <si>
    <t>Altri prodotti alimentari</t>
  </si>
  <si>
    <t>Anno 2000</t>
  </si>
  <si>
    <t>Anno 2001</t>
  </si>
  <si>
    <t>Anno 2002</t>
  </si>
  <si>
    <t>Bevande</t>
  </si>
  <si>
    <t>Anno 2003</t>
  </si>
  <si>
    <t>Anno 2004</t>
  </si>
  <si>
    <t>Anno 2005</t>
  </si>
  <si>
    <t>Anno 2006</t>
  </si>
  <si>
    <t>Anno 2008</t>
  </si>
  <si>
    <t>Anno 2007*</t>
  </si>
  <si>
    <t>*dato definitivo</t>
  </si>
  <si>
    <t>Oli e grassi vegetali e animali</t>
  </si>
  <si>
    <t>Totale prodotti alimentari e bevande</t>
  </si>
  <si>
    <t>Ateco 2002</t>
  </si>
  <si>
    <t>Ateco 2007</t>
  </si>
  <si>
    <t>Anno 2009</t>
  </si>
  <si>
    <t>Anno 2010</t>
  </si>
  <si>
    <t>Anno 2011</t>
  </si>
  <si>
    <t>Anno 2012</t>
  </si>
  <si>
    <t>Anno 2013</t>
  </si>
  <si>
    <t>Carne lavorata e conservata e prodotti a base di carne 10.1</t>
  </si>
  <si>
    <t>Pesce, crostacei e molluschi lavorati e conservati 10.2</t>
  </si>
  <si>
    <t>Frutta e ortaggi lavorati e conservati 10.3</t>
  </si>
  <si>
    <t>Oli e grassi vegetali e animali 10.4</t>
  </si>
  <si>
    <t>Prodotti delle industrie lattiero-casearie 10.5</t>
  </si>
  <si>
    <t>Granaglie, amidi e prodotti amidacei 10.6</t>
  </si>
  <si>
    <t>Prodotti da forno e farinacei 10.7</t>
  </si>
  <si>
    <t>Altri prodotti alimentari 10.8</t>
  </si>
  <si>
    <t>Prodotti per l'alimentazione degli animali 10.9</t>
  </si>
  <si>
    <t>Bevande 11.0</t>
  </si>
  <si>
    <t>Anno 2014</t>
  </si>
  <si>
    <t>Anno 2015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</si>
</sst>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;&quot;L.&quot;\ \-#,##0"/>
    <numFmt numFmtId="171" formatCode="&quot;L.&quot;\ #,##0;[Red]&quot;L.&quot;\ \-#,##0"/>
    <numFmt numFmtId="172" formatCode="&quot;L.&quot;\ #,##0.00;&quot;L.&quot;\ \-#,##0.00"/>
    <numFmt numFmtId="173" formatCode="&quot;L.&quot;\ #,##0.00;[Red]&quot;L.&quot;\ \-#,##0.00"/>
    <numFmt numFmtId="174" formatCode="_ &quot;L.&quot;\ * #,##0_ ;_ &quot;L.&quot;\ * \-#,##0_ ;_ &quot;L.&quot;\ * &quot;-&quot;_ ;_ @_ "/>
    <numFmt numFmtId="175" formatCode="_ * #,##0_ ;_ * \-#,##0_ ;_ * &quot;-&quot;_ ;_ @_ "/>
    <numFmt numFmtId="176" formatCode="_ &quot;L.&quot;\ * #,##0.00_ ;_ &quot;L.&quot;\ * \-#,##0.00_ ;_ &quot;L.&quot;\ * &quot;-&quot;??_ ;_ @_ "/>
    <numFmt numFmtId="177" formatCode="_ * #,##0.00_ ;_ * \-#,##0.00_ ;_ * &quot;-&quot;??_ ;_ @_ 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1" fillId="0" borderId="17" xfId="0" applyFont="1" applyBorder="1" applyAlignment="1">
      <alignment horizontal="centerContinuous"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 horizontal="left"/>
    </xf>
    <xf numFmtId="0" fontId="1" fillId="0" borderId="18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0" xfId="0" applyNumberFormat="1" applyFill="1" applyBorder="1" applyAlignment="1">
      <alignment horizontal="right" vertical="center" wrapText="1"/>
    </xf>
    <xf numFmtId="3" fontId="0" fillId="0" borderId="0" xfId="0" applyNumberForma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7" xfId="0" applyFont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opolazione"/>
      <sheetName val="Lavoro"/>
      <sheetName val="Redd. e Cons."/>
      <sheetName val="Imprese"/>
      <sheetName val="Agricoltura"/>
      <sheetName val="Ind. Manifatt."/>
      <sheetName val="Edilizia"/>
      <sheetName val="Import Export"/>
      <sheetName val="Comm. e Servizi"/>
      <sheetName val="Credito e insol."/>
      <sheetName val="Prezzi"/>
      <sheetName val="Modulo1"/>
      <sheetName val="Modulo2"/>
    </sheetNames>
    <definedNames>
      <definedName name="chiusur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tabSelected="1" zoomScalePageLayoutView="0" workbookViewId="0" topLeftCell="A1">
      <selection activeCell="B25" sqref="B25"/>
    </sheetView>
  </sheetViews>
  <sheetFormatPr defaultColWidth="9.140625" defaultRowHeight="12.75"/>
  <cols>
    <col min="1" max="1" width="12.421875" style="0" customWidth="1"/>
    <col min="2" max="2" width="13.8515625" style="0" bestFit="1" customWidth="1"/>
    <col min="3" max="3" width="16.7109375" style="0" customWidth="1"/>
    <col min="4" max="4" width="16.57421875" style="0" bestFit="1" customWidth="1"/>
    <col min="5" max="5" width="16.140625" style="0" customWidth="1"/>
    <col min="6" max="6" width="12.8515625" style="0" customWidth="1"/>
    <col min="7" max="7" width="14.7109375" style="0" customWidth="1"/>
    <col min="8" max="8" width="13.28125" style="0" bestFit="1" customWidth="1"/>
    <col min="9" max="9" width="12.57421875" style="0" customWidth="1"/>
    <col min="10" max="10" width="12.8515625" style="0" customWidth="1"/>
    <col min="11" max="11" width="13.00390625" style="0" customWidth="1"/>
    <col min="12" max="12" width="12.421875" style="0" customWidth="1"/>
    <col min="13" max="13" width="9.57421875" style="0" bestFit="1" customWidth="1"/>
  </cols>
  <sheetData>
    <row r="1" spans="1:11" ht="12.75">
      <c r="A1" s="17" t="s">
        <v>0</v>
      </c>
      <c r="B1" s="18"/>
      <c r="C1" s="18"/>
      <c r="D1" s="18"/>
      <c r="E1" s="18"/>
      <c r="F1" s="18"/>
      <c r="G1" s="18"/>
      <c r="H1" s="18"/>
      <c r="I1" s="2"/>
      <c r="J1" s="2"/>
      <c r="K1" s="19"/>
    </row>
    <row r="2" spans="1:11" ht="12.75">
      <c r="A2" s="12" t="s">
        <v>31</v>
      </c>
      <c r="B2" s="13"/>
      <c r="C2" s="13"/>
      <c r="D2" s="13"/>
      <c r="E2" s="13"/>
      <c r="F2" s="13"/>
      <c r="G2" s="13"/>
      <c r="H2" s="13"/>
      <c r="I2" s="20"/>
      <c r="J2" s="20"/>
      <c r="K2" s="21"/>
    </row>
    <row r="3" spans="1:11" ht="12.75">
      <c r="A3" s="18"/>
      <c r="B3" s="18"/>
      <c r="C3" s="18"/>
      <c r="D3" s="18"/>
      <c r="E3" s="18"/>
      <c r="F3" s="18"/>
      <c r="G3" s="18"/>
      <c r="H3" s="18"/>
      <c r="I3" s="2"/>
      <c r="J3" s="2"/>
      <c r="K3" s="2"/>
    </row>
    <row r="4" spans="1:11" ht="12.75">
      <c r="A4" s="26" t="s">
        <v>53</v>
      </c>
      <c r="B4" s="33" t="s">
        <v>32</v>
      </c>
      <c r="C4" s="31" t="s">
        <v>33</v>
      </c>
      <c r="D4" s="31" t="s">
        <v>34</v>
      </c>
      <c r="E4" s="31" t="s">
        <v>35</v>
      </c>
      <c r="F4" s="31" t="s">
        <v>51</v>
      </c>
      <c r="G4" s="31" t="s">
        <v>36</v>
      </c>
      <c r="H4" s="31" t="s">
        <v>37</v>
      </c>
      <c r="I4" s="27" t="s">
        <v>38</v>
      </c>
      <c r="J4" s="27" t="s">
        <v>39</v>
      </c>
      <c r="K4" s="29" t="s">
        <v>43</v>
      </c>
    </row>
    <row r="5" spans="1:11" ht="38.25" customHeight="1">
      <c r="A5" s="7" t="s">
        <v>2</v>
      </c>
      <c r="B5" s="34"/>
      <c r="C5" s="32"/>
      <c r="D5" s="32"/>
      <c r="E5" s="32"/>
      <c r="F5" s="32"/>
      <c r="G5" s="32"/>
      <c r="H5" s="32"/>
      <c r="I5" s="28"/>
      <c r="J5" s="28"/>
      <c r="K5" s="30"/>
    </row>
    <row r="6" spans="1:11" s="2" customFormat="1" ht="12.75">
      <c r="A6" s="8" t="s">
        <v>40</v>
      </c>
      <c r="B6" s="4">
        <f>SUM(C6:K6)</f>
        <v>441990222</v>
      </c>
      <c r="C6" s="4">
        <v>259990572</v>
      </c>
      <c r="D6" s="4">
        <v>892422</v>
      </c>
      <c r="E6" s="4">
        <v>32813374</v>
      </c>
      <c r="F6" s="4">
        <v>1575971</v>
      </c>
      <c r="G6" s="4">
        <v>22071898</v>
      </c>
      <c r="H6" s="4">
        <v>1605872</v>
      </c>
      <c r="I6" s="22">
        <v>6435782</v>
      </c>
      <c r="J6" s="22">
        <v>70777903</v>
      </c>
      <c r="K6" s="22">
        <v>45826428</v>
      </c>
    </row>
    <row r="7" spans="1:11" s="2" customFormat="1" ht="12.75">
      <c r="A7" s="8" t="s">
        <v>41</v>
      </c>
      <c r="B7" s="4">
        <v>429107619</v>
      </c>
      <c r="C7" s="4">
        <v>236185702</v>
      </c>
      <c r="D7" s="4">
        <v>996095</v>
      </c>
      <c r="E7" s="4">
        <v>32500064</v>
      </c>
      <c r="F7" s="4">
        <v>1929461</v>
      </c>
      <c r="G7" s="4">
        <v>25180725</v>
      </c>
      <c r="H7" s="4">
        <v>1737751</v>
      </c>
      <c r="I7" s="22">
        <v>1447537</v>
      </c>
      <c r="J7" s="22">
        <v>83136545</v>
      </c>
      <c r="K7" s="22">
        <v>45993739</v>
      </c>
    </row>
    <row r="8" spans="1:11" s="2" customFormat="1" ht="12.75">
      <c r="A8" s="8" t="s">
        <v>42</v>
      </c>
      <c r="B8" s="4">
        <v>447963171</v>
      </c>
      <c r="C8" s="4">
        <v>245455479</v>
      </c>
      <c r="D8" s="4">
        <v>893007</v>
      </c>
      <c r="E8" s="4">
        <v>24064641</v>
      </c>
      <c r="F8" s="4">
        <v>3003190</v>
      </c>
      <c r="G8" s="4">
        <v>26837765</v>
      </c>
      <c r="H8" s="4">
        <v>2127245</v>
      </c>
      <c r="I8" s="22">
        <v>1546335</v>
      </c>
      <c r="J8" s="22">
        <v>99871992</v>
      </c>
      <c r="K8" s="22">
        <v>44163517</v>
      </c>
    </row>
    <row r="9" spans="1:12" s="2" customFormat="1" ht="12.75">
      <c r="A9" s="8" t="s">
        <v>44</v>
      </c>
      <c r="B9" s="4">
        <f>SUM(B7:B8)</f>
        <v>877070790</v>
      </c>
      <c r="C9" s="4">
        <v>253075083</v>
      </c>
      <c r="D9" s="4">
        <v>539622</v>
      </c>
      <c r="E9" s="4">
        <v>24441340</v>
      </c>
      <c r="F9" s="4">
        <v>2365883</v>
      </c>
      <c r="G9" s="4">
        <v>34038457</v>
      </c>
      <c r="H9" s="4">
        <v>2443208</v>
      </c>
      <c r="I9" s="22">
        <v>1390229</v>
      </c>
      <c r="J9" s="22">
        <v>109540589</v>
      </c>
      <c r="K9" s="22">
        <v>45104529</v>
      </c>
      <c r="L9" s="15"/>
    </row>
    <row r="10" spans="1:11" s="2" customFormat="1" ht="12.75">
      <c r="A10" s="8" t="s">
        <v>45</v>
      </c>
      <c r="B10" s="4">
        <f>SUM(C10:K10)</f>
        <v>558027533</v>
      </c>
      <c r="C10" s="4">
        <v>318176122</v>
      </c>
      <c r="D10" s="4">
        <v>492021</v>
      </c>
      <c r="E10" s="4">
        <v>19859601</v>
      </c>
      <c r="F10" s="4">
        <v>2640137</v>
      </c>
      <c r="G10" s="4">
        <v>37161600</v>
      </c>
      <c r="H10" s="4">
        <v>3009430</v>
      </c>
      <c r="I10" s="22">
        <v>1641474</v>
      </c>
      <c r="J10" s="22">
        <v>127600106</v>
      </c>
      <c r="K10" s="22">
        <v>47447042</v>
      </c>
    </row>
    <row r="11" spans="1:11" s="2" customFormat="1" ht="12.75">
      <c r="A11" s="8" t="s">
        <v>46</v>
      </c>
      <c r="B11" s="4">
        <f>SUM(C11:K11)</f>
        <v>595954973</v>
      </c>
      <c r="C11" s="6">
        <v>337526232</v>
      </c>
      <c r="D11" s="6">
        <v>775186</v>
      </c>
      <c r="E11" s="6">
        <v>15442446</v>
      </c>
      <c r="F11" s="6">
        <v>3366380</v>
      </c>
      <c r="G11" s="6">
        <v>36749778</v>
      </c>
      <c r="H11" s="6">
        <v>2516507</v>
      </c>
      <c r="I11" s="15">
        <v>3078497</v>
      </c>
      <c r="J11" s="22">
        <v>144416951</v>
      </c>
      <c r="K11" s="22">
        <v>52082996</v>
      </c>
    </row>
    <row r="12" spans="1:11" s="2" customFormat="1" ht="12.75">
      <c r="A12" s="8" t="s">
        <v>47</v>
      </c>
      <c r="B12" s="4">
        <f>SUM(C12:K12)</f>
        <v>649178177</v>
      </c>
      <c r="C12" s="6">
        <v>377401488</v>
      </c>
      <c r="D12" s="6">
        <v>3031710</v>
      </c>
      <c r="E12" s="6">
        <v>16987255</v>
      </c>
      <c r="F12" s="6">
        <v>3671996</v>
      </c>
      <c r="G12" s="6">
        <v>21860574</v>
      </c>
      <c r="H12" s="6">
        <v>2885914</v>
      </c>
      <c r="I12" s="15">
        <v>1752628</v>
      </c>
      <c r="J12" s="22">
        <v>161929001</v>
      </c>
      <c r="K12" s="22">
        <v>59657611</v>
      </c>
    </row>
    <row r="13" spans="1:11" s="2" customFormat="1" ht="12.75">
      <c r="A13" s="8" t="s">
        <v>49</v>
      </c>
      <c r="B13" s="4">
        <f>SUM(C13:K13)</f>
        <v>711780607</v>
      </c>
      <c r="C13" s="6">
        <v>403684203</v>
      </c>
      <c r="D13" s="6">
        <v>6362841</v>
      </c>
      <c r="E13" s="6">
        <v>18518702</v>
      </c>
      <c r="F13" s="6">
        <v>3861725</v>
      </c>
      <c r="G13" s="6">
        <v>28954653</v>
      </c>
      <c r="H13" s="6">
        <v>3169837</v>
      </c>
      <c r="I13" s="15">
        <v>1662551</v>
      </c>
      <c r="J13" s="22">
        <v>177593795</v>
      </c>
      <c r="K13" s="22">
        <v>67972300</v>
      </c>
    </row>
    <row r="14" spans="1:11" s="2" customFormat="1" ht="12.75">
      <c r="A14" s="8" t="s">
        <v>48</v>
      </c>
      <c r="B14" s="4">
        <f>SUM(C14:K14)</f>
        <v>749722021</v>
      </c>
      <c r="C14" s="6">
        <v>418208347</v>
      </c>
      <c r="D14" s="6">
        <v>4724856</v>
      </c>
      <c r="E14" s="6">
        <v>19107653</v>
      </c>
      <c r="F14" s="6">
        <v>4299422</v>
      </c>
      <c r="G14" s="6">
        <v>37164287</v>
      </c>
      <c r="H14" s="6">
        <v>4223699</v>
      </c>
      <c r="I14" s="15">
        <v>10922266</v>
      </c>
      <c r="J14" s="22">
        <v>185548152</v>
      </c>
      <c r="K14" s="22">
        <v>65523339</v>
      </c>
    </row>
    <row r="15" spans="1:11" s="2" customFormat="1" ht="12.75">
      <c r="A15" s="25" t="s">
        <v>50</v>
      </c>
      <c r="B15" s="4"/>
      <c r="C15" s="6"/>
      <c r="D15" s="6"/>
      <c r="E15" s="6"/>
      <c r="F15" s="6"/>
      <c r="G15" s="6"/>
      <c r="H15" s="6"/>
      <c r="I15" s="15"/>
      <c r="J15" s="22"/>
      <c r="K15" s="22"/>
    </row>
    <row r="16" spans="1:11" s="2" customFormat="1" ht="12.75">
      <c r="A16" s="25"/>
      <c r="B16" s="4"/>
      <c r="C16" s="6"/>
      <c r="D16" s="6"/>
      <c r="E16" s="6"/>
      <c r="F16" s="6"/>
      <c r="G16" s="6"/>
      <c r="H16" s="6"/>
      <c r="I16" s="15"/>
      <c r="J16" s="22"/>
      <c r="K16" s="22"/>
    </row>
    <row r="17" spans="1:12" s="2" customFormat="1" ht="12.75">
      <c r="A17" s="26" t="s">
        <v>54</v>
      </c>
      <c r="B17" s="33" t="s">
        <v>52</v>
      </c>
      <c r="C17" s="31" t="s">
        <v>60</v>
      </c>
      <c r="D17" s="31" t="s">
        <v>61</v>
      </c>
      <c r="E17" s="31" t="s">
        <v>62</v>
      </c>
      <c r="F17" s="31" t="s">
        <v>63</v>
      </c>
      <c r="G17" s="31" t="s">
        <v>64</v>
      </c>
      <c r="H17" s="31" t="s">
        <v>65</v>
      </c>
      <c r="I17" s="27" t="s">
        <v>66</v>
      </c>
      <c r="J17" s="27" t="s">
        <v>67</v>
      </c>
      <c r="K17" s="27" t="s">
        <v>68</v>
      </c>
      <c r="L17" s="29" t="s">
        <v>69</v>
      </c>
    </row>
    <row r="18" spans="1:12" s="2" customFormat="1" ht="51" customHeight="1">
      <c r="A18" s="7" t="s">
        <v>2</v>
      </c>
      <c r="B18" s="34"/>
      <c r="C18" s="32"/>
      <c r="D18" s="32"/>
      <c r="E18" s="32"/>
      <c r="F18" s="32"/>
      <c r="G18" s="32"/>
      <c r="H18" s="32"/>
      <c r="I18" s="28"/>
      <c r="J18" s="28"/>
      <c r="K18" s="28"/>
      <c r="L18" s="30"/>
    </row>
    <row r="19" spans="1:13" s="2" customFormat="1" ht="12.75">
      <c r="A19" s="8" t="s">
        <v>55</v>
      </c>
      <c r="B19" s="4">
        <v>733516345</v>
      </c>
      <c r="C19" s="6">
        <v>411846266</v>
      </c>
      <c r="D19" s="6">
        <v>1057906</v>
      </c>
      <c r="E19" s="6">
        <v>21706813</v>
      </c>
      <c r="F19" s="6">
        <v>6119559</v>
      </c>
      <c r="G19" s="6">
        <v>37257915</v>
      </c>
      <c r="H19" s="6">
        <v>3557296</v>
      </c>
      <c r="I19" s="23">
        <v>48639344</v>
      </c>
      <c r="J19" s="15">
        <v>133992181</v>
      </c>
      <c r="K19" s="22">
        <v>13543335</v>
      </c>
      <c r="L19" s="22">
        <v>55795730</v>
      </c>
      <c r="M19" s="24"/>
    </row>
    <row r="20" spans="1:13" s="2" customFormat="1" ht="12.75">
      <c r="A20" s="8" t="s">
        <v>56</v>
      </c>
      <c r="B20" s="4">
        <f>SUM(C20:L20)</f>
        <v>889045087</v>
      </c>
      <c r="C20" s="6">
        <v>479103670</v>
      </c>
      <c r="D20" s="6">
        <v>983783</v>
      </c>
      <c r="E20" s="6">
        <v>21839032</v>
      </c>
      <c r="F20" s="6">
        <v>11660828</v>
      </c>
      <c r="G20" s="6">
        <v>67860575</v>
      </c>
      <c r="H20" s="6">
        <v>3966017</v>
      </c>
      <c r="I20" s="23">
        <v>49977916</v>
      </c>
      <c r="J20" s="15">
        <v>168688878</v>
      </c>
      <c r="K20" s="22">
        <v>20925516</v>
      </c>
      <c r="L20" s="22">
        <v>64038872</v>
      </c>
      <c r="M20" s="24"/>
    </row>
    <row r="21" spans="1:13" s="2" customFormat="1" ht="12.75">
      <c r="A21" s="8" t="s">
        <v>57</v>
      </c>
      <c r="B21" s="4">
        <f>SUM(C21:L21)</f>
        <v>986619760</v>
      </c>
      <c r="C21" s="6">
        <v>530631093</v>
      </c>
      <c r="D21" s="6">
        <v>1276351</v>
      </c>
      <c r="E21" s="6">
        <v>20139162</v>
      </c>
      <c r="F21" s="6">
        <v>26358141</v>
      </c>
      <c r="G21" s="6">
        <v>85937121</v>
      </c>
      <c r="H21" s="6">
        <v>4324522</v>
      </c>
      <c r="I21" s="23">
        <v>48747068</v>
      </c>
      <c r="J21" s="15">
        <v>181967742</v>
      </c>
      <c r="K21" s="22">
        <v>26105200</v>
      </c>
      <c r="L21" s="22">
        <v>61133360</v>
      </c>
      <c r="M21" s="24"/>
    </row>
    <row r="22" spans="1:13" s="2" customFormat="1" ht="12.75">
      <c r="A22" s="8" t="s">
        <v>58</v>
      </c>
      <c r="B22" s="4">
        <f>SUM(C22:L22)</f>
        <v>1051151821</v>
      </c>
      <c r="C22" s="6">
        <v>577470094</v>
      </c>
      <c r="D22" s="6">
        <v>1610240</v>
      </c>
      <c r="E22" s="6">
        <v>19820279</v>
      </c>
      <c r="F22" s="6">
        <v>12233125</v>
      </c>
      <c r="G22" s="6">
        <v>80579812</v>
      </c>
      <c r="H22" s="6">
        <v>4384435</v>
      </c>
      <c r="I22" s="23">
        <v>60058341</v>
      </c>
      <c r="J22" s="15">
        <v>199830430</v>
      </c>
      <c r="K22" s="22">
        <v>31365585</v>
      </c>
      <c r="L22" s="22">
        <v>63799480</v>
      </c>
      <c r="M22" s="24"/>
    </row>
    <row r="23" spans="1:13" s="2" customFormat="1" ht="12.75">
      <c r="A23" s="8" t="s">
        <v>59</v>
      </c>
      <c r="B23" s="4">
        <f>SUM(C23:L23)</f>
        <v>1143036070</v>
      </c>
      <c r="C23" s="6">
        <v>619958594</v>
      </c>
      <c r="D23" s="6">
        <v>1543346</v>
      </c>
      <c r="E23" s="6">
        <v>21648843</v>
      </c>
      <c r="F23" s="6">
        <v>11347159</v>
      </c>
      <c r="G23" s="6">
        <v>82010451</v>
      </c>
      <c r="H23" s="6">
        <v>4512379</v>
      </c>
      <c r="I23" s="23">
        <v>57296006</v>
      </c>
      <c r="J23" s="15">
        <v>221806167</v>
      </c>
      <c r="K23" s="22">
        <v>52007338</v>
      </c>
      <c r="L23" s="22">
        <v>70905787</v>
      </c>
      <c r="M23" s="24"/>
    </row>
    <row r="24" spans="1:13" s="2" customFormat="1" ht="12.75">
      <c r="A24" s="8" t="s">
        <v>70</v>
      </c>
      <c r="B24" s="4">
        <f>SUM(C24:L24)</f>
        <v>1158128497</v>
      </c>
      <c r="C24" s="6">
        <v>628254938</v>
      </c>
      <c r="D24" s="6">
        <v>1701468</v>
      </c>
      <c r="E24" s="6">
        <v>22439003</v>
      </c>
      <c r="F24" s="6">
        <v>13377419</v>
      </c>
      <c r="G24" s="6">
        <v>73904365</v>
      </c>
      <c r="H24" s="6">
        <v>4816492</v>
      </c>
      <c r="I24" s="23">
        <v>61406382</v>
      </c>
      <c r="J24" s="15">
        <v>240869248</v>
      </c>
      <c r="K24" s="22">
        <v>50598334</v>
      </c>
      <c r="L24" s="22">
        <v>60760848</v>
      </c>
      <c r="M24" s="24"/>
    </row>
    <row r="25" spans="1:13" s="2" customFormat="1" ht="12.75">
      <c r="A25" s="8" t="s">
        <v>71</v>
      </c>
      <c r="B25" s="4">
        <f>SUM(C25:L25)</f>
        <v>1237294215</v>
      </c>
      <c r="C25" s="6">
        <v>632942803</v>
      </c>
      <c r="D25" s="6">
        <v>1357085</v>
      </c>
      <c r="E25" s="6">
        <v>23687432</v>
      </c>
      <c r="F25" s="6">
        <v>17958952</v>
      </c>
      <c r="G25" s="6">
        <v>74831300</v>
      </c>
      <c r="H25" s="6">
        <v>4992307</v>
      </c>
      <c r="I25" s="23">
        <v>71360275</v>
      </c>
      <c r="J25" s="15">
        <v>254474615</v>
      </c>
      <c r="K25" s="22">
        <v>110630305</v>
      </c>
      <c r="L25" s="22">
        <v>45059141</v>
      </c>
      <c r="M25" s="24"/>
    </row>
    <row r="26" spans="1:13" s="2" customFormat="1" ht="12.75">
      <c r="A26" s="8"/>
      <c r="B26" s="4"/>
      <c r="C26" s="6"/>
      <c r="D26" s="6"/>
      <c r="E26" s="6"/>
      <c r="F26" s="6"/>
      <c r="G26" s="6"/>
      <c r="H26" s="6"/>
      <c r="I26" s="23"/>
      <c r="J26" s="15"/>
      <c r="K26" s="22"/>
      <c r="L26" s="22"/>
      <c r="M26" s="24"/>
    </row>
    <row r="27" spans="1:8" s="2" customFormat="1" ht="12.75">
      <c r="A27" s="16" t="s">
        <v>30</v>
      </c>
      <c r="B27" s="6"/>
      <c r="C27" s="6"/>
      <c r="D27" s="6"/>
      <c r="E27" s="6"/>
      <c r="F27" s="6"/>
      <c r="G27" s="6"/>
      <c r="H27" s="6"/>
    </row>
  </sheetData>
  <sheetProtection/>
  <mergeCells count="21">
    <mergeCell ref="F17:F18"/>
    <mergeCell ref="I17:I18"/>
    <mergeCell ref="F4:F5"/>
    <mergeCell ref="G4:G5"/>
    <mergeCell ref="H4:H5"/>
    <mergeCell ref="I4:I5"/>
    <mergeCell ref="B17:B18"/>
    <mergeCell ref="C17:C18"/>
    <mergeCell ref="D17:D18"/>
    <mergeCell ref="E17:E18"/>
    <mergeCell ref="B4:B5"/>
    <mergeCell ref="C4:C5"/>
    <mergeCell ref="D4:D5"/>
    <mergeCell ref="E4:E5"/>
    <mergeCell ref="K17:K18"/>
    <mergeCell ref="L17:L18"/>
    <mergeCell ref="J4:J5"/>
    <mergeCell ref="K4:K5"/>
    <mergeCell ref="J17:J18"/>
    <mergeCell ref="G17:G18"/>
    <mergeCell ref="H17:H18"/>
  </mergeCells>
  <printOptions/>
  <pageMargins left="0.7874015748031497" right="0.3937007874015748" top="0.5905511811023623" bottom="0.5905511811023623" header="0.11811023622047245" footer="0.11811023622047245"/>
  <pageSetup fitToHeight="1" fitToWidth="1" horizontalDpi="180" verticalDpi="180" orientation="landscape" paperSize="9" scale="90" r:id="rId1"/>
  <headerFooter alignWithMargins="0">
    <oddFooter>&amp;CAlimexp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showGridLines="0" zoomScale="75" zoomScaleNormal="75" zoomScalePageLayoutView="0" workbookViewId="0" topLeftCell="A1">
      <selection activeCell="D24" sqref="D24"/>
    </sheetView>
  </sheetViews>
  <sheetFormatPr defaultColWidth="9.140625" defaultRowHeight="12.75"/>
  <cols>
    <col min="1" max="1" width="12.421875" style="0" customWidth="1"/>
  </cols>
  <sheetData>
    <row r="1" spans="1:9" ht="12.75">
      <c r="A1" s="9" t="s">
        <v>0</v>
      </c>
      <c r="B1" s="10"/>
      <c r="C1" s="10"/>
      <c r="D1" s="10"/>
      <c r="E1" s="10"/>
      <c r="F1" s="10"/>
      <c r="G1" s="10"/>
      <c r="H1" s="10"/>
      <c r="I1" s="11"/>
    </row>
    <row r="2" spans="1:9" ht="12.75">
      <c r="A2" s="12" t="s">
        <v>1</v>
      </c>
      <c r="B2" s="13"/>
      <c r="C2" s="13"/>
      <c r="D2" s="13"/>
      <c r="E2" s="13"/>
      <c r="F2" s="13"/>
      <c r="G2" s="13"/>
      <c r="H2" s="13"/>
      <c r="I2" s="14"/>
    </row>
    <row r="4" spans="1:9" ht="38.25">
      <c r="A4" s="7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</row>
    <row r="5" spans="1:9" s="2" customFormat="1" ht="12.75">
      <c r="A5" s="8" t="s">
        <v>11</v>
      </c>
      <c r="B5" s="4">
        <f>B15+B16</f>
        <v>413</v>
      </c>
      <c r="C5" s="4">
        <f aca="true" t="shared" si="0" ref="C5:I5">C15+C16</f>
        <v>130</v>
      </c>
      <c r="D5" s="4">
        <f t="shared" si="0"/>
        <v>58</v>
      </c>
      <c r="E5" s="4">
        <f t="shared" si="0"/>
        <v>35</v>
      </c>
      <c r="F5" s="4">
        <f t="shared" si="0"/>
        <v>99</v>
      </c>
      <c r="G5" s="4">
        <f t="shared" si="0"/>
        <v>9</v>
      </c>
      <c r="H5" s="4">
        <f t="shared" si="0"/>
        <v>6</v>
      </c>
      <c r="I5" s="4">
        <f t="shared" si="0"/>
        <v>76</v>
      </c>
    </row>
    <row r="6" spans="1:9" s="2" customFormat="1" ht="12.75">
      <c r="A6" s="8" t="s">
        <v>12</v>
      </c>
      <c r="B6" s="4">
        <f>B17+B18</f>
        <v>429</v>
      </c>
      <c r="C6" s="4">
        <f aca="true" t="shared" si="1" ref="C6:I6">C17+C18</f>
        <v>127</v>
      </c>
      <c r="D6" s="4">
        <f t="shared" si="1"/>
        <v>56</v>
      </c>
      <c r="E6" s="4">
        <f t="shared" si="1"/>
        <v>45</v>
      </c>
      <c r="F6" s="4">
        <f t="shared" si="1"/>
        <v>90</v>
      </c>
      <c r="G6" s="4">
        <f t="shared" si="1"/>
        <v>9</v>
      </c>
      <c r="H6" s="4">
        <f t="shared" si="1"/>
        <v>8</v>
      </c>
      <c r="I6" s="4">
        <f t="shared" si="1"/>
        <v>94</v>
      </c>
    </row>
    <row r="7" spans="1:9" s="2" customFormat="1" ht="12.75">
      <c r="A7" s="8" t="s">
        <v>13</v>
      </c>
      <c r="B7" s="4">
        <v>430</v>
      </c>
      <c r="C7" s="4">
        <f aca="true" t="shared" si="2" ref="C7:I7">C19+C20</f>
        <v>93</v>
      </c>
      <c r="D7" s="4">
        <f t="shared" si="2"/>
        <v>73</v>
      </c>
      <c r="E7" s="4">
        <f t="shared" si="2"/>
        <v>61</v>
      </c>
      <c r="F7" s="4">
        <f t="shared" si="2"/>
        <v>84</v>
      </c>
      <c r="G7" s="4">
        <f t="shared" si="2"/>
        <v>10</v>
      </c>
      <c r="H7" s="4">
        <f t="shared" si="2"/>
        <v>24</v>
      </c>
      <c r="I7" s="4">
        <f t="shared" si="2"/>
        <v>85</v>
      </c>
    </row>
    <row r="8" spans="1:9" s="2" customFormat="1" ht="12.75">
      <c r="A8" s="8" t="s">
        <v>14</v>
      </c>
      <c r="B8" s="4">
        <f>B21+B22</f>
        <v>472</v>
      </c>
      <c r="C8" s="4">
        <f aca="true" t="shared" si="3" ref="C8:I8">C21+C22</f>
        <v>94</v>
      </c>
      <c r="D8" s="4">
        <f t="shared" si="3"/>
        <v>79</v>
      </c>
      <c r="E8" s="4">
        <f t="shared" si="3"/>
        <v>49</v>
      </c>
      <c r="F8" s="4">
        <f t="shared" si="3"/>
        <v>97</v>
      </c>
      <c r="G8" s="4">
        <f t="shared" si="3"/>
        <v>10</v>
      </c>
      <c r="H8" s="4">
        <f t="shared" si="3"/>
        <v>24</v>
      </c>
      <c r="I8" s="4">
        <f t="shared" si="3"/>
        <v>119</v>
      </c>
    </row>
    <row r="9" spans="1:9" s="2" customFormat="1" ht="12.75">
      <c r="A9" s="8" t="s">
        <v>15</v>
      </c>
      <c r="B9" s="4">
        <v>553</v>
      </c>
      <c r="C9" s="4">
        <v>115</v>
      </c>
      <c r="D9" s="4">
        <v>79</v>
      </c>
      <c r="E9" s="4">
        <v>57</v>
      </c>
      <c r="F9" s="4">
        <v>102</v>
      </c>
      <c r="G9" s="4">
        <v>8</v>
      </c>
      <c r="H9" s="4">
        <v>31</v>
      </c>
      <c r="I9" s="4">
        <v>160</v>
      </c>
    </row>
    <row r="10" spans="1:9" s="2" customFormat="1" ht="12.75">
      <c r="A10" s="8" t="s">
        <v>16</v>
      </c>
      <c r="B10" s="4">
        <v>620</v>
      </c>
      <c r="C10" s="4">
        <v>162</v>
      </c>
      <c r="D10" s="4">
        <v>79</v>
      </c>
      <c r="E10" s="4">
        <v>66</v>
      </c>
      <c r="F10" s="4">
        <v>91</v>
      </c>
      <c r="G10" s="4">
        <v>11</v>
      </c>
      <c r="H10" s="4">
        <v>24</v>
      </c>
      <c r="I10" s="4">
        <v>187</v>
      </c>
    </row>
    <row r="11" spans="1:9" s="2" customFormat="1" ht="12.75">
      <c r="A11" s="8" t="s">
        <v>17</v>
      </c>
      <c r="B11" s="4">
        <v>723</v>
      </c>
      <c r="C11" s="4">
        <v>222</v>
      </c>
      <c r="D11" s="4">
        <v>80</v>
      </c>
      <c r="E11" s="4">
        <v>56</v>
      </c>
      <c r="F11" s="4">
        <v>90</v>
      </c>
      <c r="G11" s="4">
        <v>10</v>
      </c>
      <c r="H11" s="4">
        <v>30</v>
      </c>
      <c r="I11" s="4">
        <v>235</v>
      </c>
    </row>
    <row r="12" spans="1:9" s="2" customFormat="1" ht="12.75">
      <c r="A12" s="8" t="s">
        <v>18</v>
      </c>
      <c r="B12" s="4">
        <v>727</v>
      </c>
      <c r="C12" s="4">
        <v>257</v>
      </c>
      <c r="D12" s="4">
        <v>80</v>
      </c>
      <c r="E12" s="4">
        <v>55</v>
      </c>
      <c r="F12" s="4">
        <v>76</v>
      </c>
      <c r="G12" s="4">
        <v>9</v>
      </c>
      <c r="H12" s="4">
        <v>20</v>
      </c>
      <c r="I12" s="4">
        <v>230</v>
      </c>
    </row>
    <row r="13" spans="1:9" s="2" customFormat="1" ht="12.75">
      <c r="A13" s="8" t="s">
        <v>19</v>
      </c>
      <c r="B13" s="4">
        <v>703</v>
      </c>
      <c r="C13" s="4">
        <v>233</v>
      </c>
      <c r="D13" s="4">
        <v>92</v>
      </c>
      <c r="E13" s="4">
        <v>61</v>
      </c>
      <c r="F13" s="4">
        <v>65</v>
      </c>
      <c r="G13" s="4">
        <v>8</v>
      </c>
      <c r="H13" s="4">
        <v>22</v>
      </c>
      <c r="I13" s="4">
        <v>222</v>
      </c>
    </row>
    <row r="14" spans="1:9" s="2" customFormat="1" ht="12.75">
      <c r="A14" s="3"/>
      <c r="B14" s="4"/>
      <c r="C14" s="4"/>
      <c r="D14" s="4"/>
      <c r="E14" s="4"/>
      <c r="F14" s="4"/>
      <c r="G14" s="4"/>
      <c r="H14" s="4"/>
      <c r="I14" s="4"/>
    </row>
    <row r="15" spans="1:9" s="2" customFormat="1" ht="12.75">
      <c r="A15" s="5" t="s">
        <v>20</v>
      </c>
      <c r="B15" s="6">
        <v>151</v>
      </c>
      <c r="C15" s="6">
        <v>25</v>
      </c>
      <c r="D15" s="6">
        <v>17</v>
      </c>
      <c r="E15" s="6">
        <v>15</v>
      </c>
      <c r="F15" s="6">
        <v>49</v>
      </c>
      <c r="G15" s="6">
        <v>5</v>
      </c>
      <c r="H15" s="6">
        <v>3</v>
      </c>
      <c r="I15" s="6">
        <v>37</v>
      </c>
    </row>
    <row r="16" spans="1:9" s="2" customFormat="1" ht="12.75">
      <c r="A16" s="5" t="s">
        <v>21</v>
      </c>
      <c r="B16" s="6">
        <v>262</v>
      </c>
      <c r="C16" s="6">
        <v>105</v>
      </c>
      <c r="D16" s="6">
        <v>41</v>
      </c>
      <c r="E16" s="6">
        <v>20</v>
      </c>
      <c r="F16" s="6">
        <v>50</v>
      </c>
      <c r="G16" s="6">
        <v>4</v>
      </c>
      <c r="H16" s="6">
        <v>3</v>
      </c>
      <c r="I16" s="6">
        <v>39</v>
      </c>
    </row>
    <row r="17" spans="1:9" s="2" customFormat="1" ht="12.75">
      <c r="A17" s="5" t="s">
        <v>22</v>
      </c>
      <c r="B17" s="6">
        <v>226</v>
      </c>
      <c r="C17" s="6">
        <v>88</v>
      </c>
      <c r="D17" s="6">
        <v>20</v>
      </c>
      <c r="E17" s="6">
        <v>20</v>
      </c>
      <c r="F17" s="6">
        <v>43</v>
      </c>
      <c r="G17" s="6">
        <v>5</v>
      </c>
      <c r="H17" s="6">
        <v>3</v>
      </c>
      <c r="I17" s="6">
        <v>47</v>
      </c>
    </row>
    <row r="18" spans="1:9" s="2" customFormat="1" ht="12.75">
      <c r="A18" s="5" t="s">
        <v>21</v>
      </c>
      <c r="B18" s="6">
        <v>203</v>
      </c>
      <c r="C18" s="6">
        <v>39</v>
      </c>
      <c r="D18" s="6">
        <v>36</v>
      </c>
      <c r="E18" s="6">
        <v>25</v>
      </c>
      <c r="F18" s="6">
        <v>47</v>
      </c>
      <c r="G18" s="6">
        <v>4</v>
      </c>
      <c r="H18" s="6">
        <v>5</v>
      </c>
      <c r="I18" s="6">
        <v>47</v>
      </c>
    </row>
    <row r="19" spans="1:9" s="2" customFormat="1" ht="12.75">
      <c r="A19" s="5" t="s">
        <v>23</v>
      </c>
      <c r="B19" s="6">
        <v>184</v>
      </c>
      <c r="C19" s="6">
        <v>41</v>
      </c>
      <c r="D19" s="6">
        <v>24</v>
      </c>
      <c r="E19" s="6">
        <v>25</v>
      </c>
      <c r="F19" s="6">
        <v>39</v>
      </c>
      <c r="G19" s="6">
        <v>6</v>
      </c>
      <c r="H19" s="6">
        <v>11</v>
      </c>
      <c r="I19" s="6">
        <v>38</v>
      </c>
    </row>
    <row r="20" spans="1:9" s="2" customFormat="1" ht="12.75">
      <c r="A20" s="5" t="s">
        <v>21</v>
      </c>
      <c r="B20" s="6">
        <v>246</v>
      </c>
      <c r="C20" s="6">
        <v>52</v>
      </c>
      <c r="D20" s="6">
        <v>49</v>
      </c>
      <c r="E20" s="6">
        <v>36</v>
      </c>
      <c r="F20" s="6">
        <v>45</v>
      </c>
      <c r="G20" s="6">
        <v>4</v>
      </c>
      <c r="H20" s="6">
        <v>13</v>
      </c>
      <c r="I20" s="6">
        <v>47</v>
      </c>
    </row>
    <row r="21" spans="1:9" s="2" customFormat="1" ht="12.75">
      <c r="A21" s="5" t="s">
        <v>24</v>
      </c>
      <c r="B21" s="6">
        <v>215</v>
      </c>
      <c r="C21" s="6">
        <v>48</v>
      </c>
      <c r="D21" s="6">
        <v>27</v>
      </c>
      <c r="E21" s="6">
        <v>22</v>
      </c>
      <c r="F21" s="6">
        <v>45</v>
      </c>
      <c r="G21" s="6">
        <v>5</v>
      </c>
      <c r="H21" s="6">
        <v>14</v>
      </c>
      <c r="I21" s="6">
        <v>54</v>
      </c>
    </row>
    <row r="22" spans="1:9" s="2" customFormat="1" ht="12.75">
      <c r="A22" s="5" t="s">
        <v>21</v>
      </c>
      <c r="B22" s="6">
        <v>257</v>
      </c>
      <c r="C22" s="6">
        <v>46</v>
      </c>
      <c r="D22" s="6">
        <v>52</v>
      </c>
      <c r="E22" s="6">
        <v>27</v>
      </c>
      <c r="F22" s="6">
        <v>52</v>
      </c>
      <c r="G22" s="6">
        <v>5</v>
      </c>
      <c r="H22" s="6">
        <v>10</v>
      </c>
      <c r="I22" s="6">
        <v>65</v>
      </c>
    </row>
    <row r="23" spans="1:9" s="2" customFormat="1" ht="12.75">
      <c r="A23" s="5" t="s">
        <v>25</v>
      </c>
      <c r="B23" s="6">
        <v>256</v>
      </c>
      <c r="C23" s="6">
        <v>53</v>
      </c>
      <c r="D23" s="6">
        <v>30</v>
      </c>
      <c r="E23" s="6">
        <v>21</v>
      </c>
      <c r="F23" s="6">
        <v>52</v>
      </c>
      <c r="G23" s="6">
        <v>4</v>
      </c>
      <c r="H23" s="6">
        <v>16</v>
      </c>
      <c r="I23" s="6">
        <v>80</v>
      </c>
    </row>
    <row r="24" spans="1:9" s="2" customFormat="1" ht="12.75">
      <c r="A24" s="5" t="s">
        <v>21</v>
      </c>
      <c r="B24" s="6">
        <v>297</v>
      </c>
      <c r="C24" s="6">
        <v>62</v>
      </c>
      <c r="D24" s="6">
        <v>49</v>
      </c>
      <c r="E24" s="6">
        <v>36</v>
      </c>
      <c r="F24" s="6">
        <v>50</v>
      </c>
      <c r="G24" s="6">
        <v>4</v>
      </c>
      <c r="H24" s="6">
        <v>15</v>
      </c>
      <c r="I24" s="6">
        <v>80</v>
      </c>
    </row>
    <row r="25" spans="1:9" s="2" customFormat="1" ht="12.75">
      <c r="A25" s="5" t="s">
        <v>26</v>
      </c>
      <c r="B25" s="6">
        <v>279</v>
      </c>
      <c r="C25" s="6">
        <v>73</v>
      </c>
      <c r="D25" s="6">
        <v>36</v>
      </c>
      <c r="E25" s="6">
        <v>25</v>
      </c>
      <c r="F25" s="6">
        <v>48</v>
      </c>
      <c r="G25" s="6">
        <v>5</v>
      </c>
      <c r="H25" s="6">
        <v>10</v>
      </c>
      <c r="I25" s="6">
        <v>82</v>
      </c>
    </row>
    <row r="26" spans="1:9" s="2" customFormat="1" ht="12.75">
      <c r="A26" s="5" t="s">
        <v>21</v>
      </c>
      <c r="B26" s="6">
        <v>341</v>
      </c>
      <c r="C26" s="6">
        <v>89</v>
      </c>
      <c r="D26" s="6">
        <v>43</v>
      </c>
      <c r="E26" s="6">
        <v>41</v>
      </c>
      <c r="F26" s="6">
        <v>43</v>
      </c>
      <c r="G26" s="6">
        <v>6</v>
      </c>
      <c r="H26" s="6">
        <v>14</v>
      </c>
      <c r="I26" s="6">
        <v>105</v>
      </c>
    </row>
    <row r="27" spans="1:10" s="2" customFormat="1" ht="12.75">
      <c r="A27" s="5" t="s">
        <v>27</v>
      </c>
      <c r="B27" s="6">
        <v>314</v>
      </c>
      <c r="C27" s="6">
        <v>87</v>
      </c>
      <c r="D27" s="6">
        <v>32</v>
      </c>
      <c r="E27" s="6">
        <v>25</v>
      </c>
      <c r="F27" s="6">
        <v>46</v>
      </c>
      <c r="G27" s="6">
        <v>4</v>
      </c>
      <c r="H27" s="6">
        <v>15</v>
      </c>
      <c r="I27" s="6">
        <v>105</v>
      </c>
      <c r="J27" s="15"/>
    </row>
    <row r="28" spans="1:9" s="2" customFormat="1" ht="12.75">
      <c r="A28" s="5" t="s">
        <v>21</v>
      </c>
      <c r="B28" s="6">
        <f>B11-B27</f>
        <v>409</v>
      </c>
      <c r="C28" s="6">
        <f aca="true" t="shared" si="4" ref="C28:I28">C11-C27</f>
        <v>135</v>
      </c>
      <c r="D28" s="6">
        <f t="shared" si="4"/>
        <v>48</v>
      </c>
      <c r="E28" s="6">
        <f t="shared" si="4"/>
        <v>31</v>
      </c>
      <c r="F28" s="6">
        <f t="shared" si="4"/>
        <v>44</v>
      </c>
      <c r="G28" s="6">
        <f t="shared" si="4"/>
        <v>6</v>
      </c>
      <c r="H28" s="6">
        <f t="shared" si="4"/>
        <v>15</v>
      </c>
      <c r="I28" s="6">
        <f t="shared" si="4"/>
        <v>130</v>
      </c>
    </row>
    <row r="29" spans="1:9" s="2" customFormat="1" ht="12.75">
      <c r="A29" s="5" t="s">
        <v>28</v>
      </c>
      <c r="B29" s="6">
        <v>344</v>
      </c>
      <c r="C29" s="6">
        <v>125</v>
      </c>
      <c r="D29" s="6">
        <v>27</v>
      </c>
      <c r="E29" s="6">
        <v>25</v>
      </c>
      <c r="F29" s="6">
        <v>38</v>
      </c>
      <c r="G29" s="6">
        <v>4</v>
      </c>
      <c r="H29" s="6">
        <v>11</v>
      </c>
      <c r="I29" s="6">
        <v>114</v>
      </c>
    </row>
    <row r="30" spans="1:9" s="2" customFormat="1" ht="12.75">
      <c r="A30" s="5" t="s">
        <v>21</v>
      </c>
      <c r="B30" s="6">
        <f>B12-B29</f>
        <v>383</v>
      </c>
      <c r="C30" s="6">
        <f aca="true" t="shared" si="5" ref="C30:I30">C12-C29</f>
        <v>132</v>
      </c>
      <c r="D30" s="6">
        <f t="shared" si="5"/>
        <v>53</v>
      </c>
      <c r="E30" s="6">
        <f t="shared" si="5"/>
        <v>30</v>
      </c>
      <c r="F30" s="6">
        <f t="shared" si="5"/>
        <v>38</v>
      </c>
      <c r="G30" s="6">
        <f t="shared" si="5"/>
        <v>5</v>
      </c>
      <c r="H30" s="6">
        <f t="shared" si="5"/>
        <v>9</v>
      </c>
      <c r="I30" s="6">
        <f t="shared" si="5"/>
        <v>116</v>
      </c>
    </row>
    <row r="31" spans="1:9" s="2" customFormat="1" ht="12.75">
      <c r="A31" s="5" t="s">
        <v>29</v>
      </c>
      <c r="B31" s="6">
        <f>C31+D31+E31+F31+G31+H31+I31</f>
        <v>342</v>
      </c>
      <c r="C31" s="6">
        <v>126</v>
      </c>
      <c r="D31" s="6">
        <v>41</v>
      </c>
      <c r="E31" s="6">
        <v>25</v>
      </c>
      <c r="F31" s="6">
        <v>34</v>
      </c>
      <c r="G31" s="6">
        <v>4</v>
      </c>
      <c r="H31" s="6">
        <v>10</v>
      </c>
      <c r="I31" s="6">
        <v>102</v>
      </c>
    </row>
    <row r="32" spans="1:9" s="2" customFormat="1" ht="12.75">
      <c r="A32" s="5" t="s">
        <v>21</v>
      </c>
      <c r="B32" s="6">
        <f>B13-B31</f>
        <v>361</v>
      </c>
      <c r="C32" s="6">
        <f aca="true" t="shared" si="6" ref="C32:I32">C13-C31</f>
        <v>107</v>
      </c>
      <c r="D32" s="6">
        <f t="shared" si="6"/>
        <v>51</v>
      </c>
      <c r="E32" s="6">
        <f t="shared" si="6"/>
        <v>36</v>
      </c>
      <c r="F32" s="6">
        <f t="shared" si="6"/>
        <v>31</v>
      </c>
      <c r="G32" s="6">
        <f t="shared" si="6"/>
        <v>4</v>
      </c>
      <c r="H32" s="6">
        <f t="shared" si="6"/>
        <v>12</v>
      </c>
      <c r="I32" s="6">
        <f t="shared" si="6"/>
        <v>120</v>
      </c>
    </row>
    <row r="33" spans="1:9" s="2" customFormat="1" ht="12.75">
      <c r="A33" s="5"/>
      <c r="B33" s="6"/>
      <c r="C33" s="6"/>
      <c r="D33" s="6"/>
      <c r="E33" s="6"/>
      <c r="F33" s="6"/>
      <c r="G33" s="6"/>
      <c r="H33" s="6"/>
      <c r="I33" s="6"/>
    </row>
    <row r="34" s="2" customFormat="1" ht="12.75">
      <c r="A34" s="16" t="s">
        <v>30</v>
      </c>
    </row>
  </sheetData>
  <sheetProtection/>
  <printOptions/>
  <pageMargins left="0.7874015748031497" right="0.7874015748031497" top="0.5905511811023623" bottom="0.5905511811023623" header="0.5118110236220472" footer="0.5118110236220472"/>
  <pageSetup horizontalDpi="180" verticalDpi="180" orientation="portrait" paperSize="9" r:id="rId2"/>
  <headerFooter alignWithMargins="0">
    <oddHeader xml:space="preserve">&amp;C </oddHeader>
    <oddFooter>&amp;CALIMEXP.XLS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Smith</dc:creator>
  <cp:keywords/>
  <dc:description/>
  <cp:lastModifiedBy>taddia_m</cp:lastModifiedBy>
  <cp:lastPrinted>2009-08-10T08:48:31Z</cp:lastPrinted>
  <dcterms:modified xsi:type="dcterms:W3CDTF">2016-10-06T10:15:35Z</dcterms:modified>
  <cp:category/>
  <cp:version/>
  <cp:contentType/>
  <cp:contentStatus/>
</cp:coreProperties>
</file>