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R:\cogestione\PREVENTIVI\PREVENTIVO 2026\X SITO\"/>
    </mc:Choice>
  </mc:AlternateContent>
  <xr:revisionPtr revIDLastSave="0" documentId="13_ncr:1_{029CD3D6-DD98-45E9-85E0-5C262EC19E73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preventivo iniziale 2025-2026" sheetId="4" r:id="rId1"/>
    <sheet name="interventi economici 2025-2026" sheetId="12" r:id="rId2"/>
  </sheets>
  <externalReferences>
    <externalReference r:id="rId3"/>
    <externalReference r:id="rId4"/>
    <externalReference r:id="rId5"/>
    <externalReference r:id="rId6"/>
  </externalReferences>
  <definedNames>
    <definedName name="_xlnm._FilterDatabase" localSheetId="1" hidden="1">'interventi economici 2025-2026'!#REF!</definedName>
    <definedName name="_xlnm.Print_Area" localSheetId="1">'interventi economici 2025-2026'!$B$1:$K$116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1" i="4" l="1"/>
  <c r="C35" i="4"/>
  <c r="C32" i="4"/>
  <c r="C29" i="4"/>
  <c r="C26" i="4"/>
  <c r="C36" i="4" s="1"/>
  <c r="C25" i="4"/>
  <c r="C20" i="4"/>
  <c r="C13" i="4"/>
  <c r="C8" i="4"/>
  <c r="C7" i="4"/>
  <c r="J115" i="12"/>
  <c r="J112" i="12"/>
  <c r="J111" i="12"/>
  <c r="J110" i="12"/>
  <c r="J109" i="12"/>
  <c r="J108" i="12"/>
  <c r="J104" i="12"/>
  <c r="J100" i="12"/>
  <c r="J96" i="12"/>
  <c r="J95" i="12" s="1"/>
  <c r="J94" i="12"/>
  <c r="J90" i="12"/>
  <c r="J88" i="12"/>
  <c r="J86" i="12"/>
  <c r="J83" i="12"/>
  <c r="J73" i="12"/>
  <c r="J72" i="12" s="1"/>
  <c r="J71" i="12"/>
  <c r="J57" i="12"/>
  <c r="J56" i="12" s="1"/>
  <c r="J55" i="12"/>
  <c r="J51" i="12"/>
  <c r="J50" i="12" s="1"/>
  <c r="J49" i="12"/>
  <c r="J46" i="12"/>
  <c r="J39" i="12"/>
  <c r="J38" i="12" s="1"/>
  <c r="J37" i="12"/>
  <c r="J32" i="12"/>
  <c r="J23" i="12"/>
  <c r="J21" i="12"/>
  <c r="J15" i="12"/>
  <c r="J14" i="12" s="1"/>
  <c r="J13" i="12"/>
  <c r="J6" i="12"/>
  <c r="J5" i="12" s="1"/>
  <c r="J4" i="12"/>
  <c r="B41" i="4"/>
  <c r="B35" i="4"/>
  <c r="B32" i="4"/>
  <c r="B29" i="4"/>
  <c r="B20" i="4"/>
  <c r="B13" i="4"/>
  <c r="B8" i="4"/>
  <c r="B25" i="4" s="1"/>
  <c r="B7" i="4"/>
  <c r="L15" i="12"/>
  <c r="L14" i="12" s="1"/>
  <c r="L57" i="12"/>
  <c r="L108" i="12"/>
  <c r="L100" i="12"/>
  <c r="L94" i="12"/>
  <c r="L86" i="12"/>
  <c r="L71" i="12"/>
  <c r="L37" i="12"/>
  <c r="L21" i="12"/>
  <c r="L49" i="12"/>
  <c r="L32" i="12"/>
  <c r="J22" i="12" l="1"/>
  <c r="J2" i="12" s="1"/>
  <c r="J47" i="12"/>
  <c r="J87" i="12"/>
  <c r="J84" i="12" s="1"/>
  <c r="J113" i="12"/>
  <c r="B26" i="4"/>
  <c r="B36" i="4" s="1"/>
  <c r="L51" i="12"/>
  <c r="L50" i="12" s="1"/>
  <c r="L115" i="12"/>
  <c r="L112" i="12"/>
  <c r="L111" i="12"/>
  <c r="L110" i="12"/>
  <c r="L109" i="12"/>
  <c r="L104" i="12"/>
  <c r="L96" i="12"/>
  <c r="L95" i="12" s="1"/>
  <c r="L90" i="12"/>
  <c r="L88" i="12"/>
  <c r="L83" i="12"/>
  <c r="L73" i="12"/>
  <c r="L72" i="12" s="1"/>
  <c r="L56" i="12"/>
  <c r="L55" i="12"/>
  <c r="L46" i="12"/>
  <c r="L39" i="12"/>
  <c r="L38" i="12" s="1"/>
  <c r="L23" i="12"/>
  <c r="L13" i="12"/>
  <c r="L6" i="12"/>
  <c r="L5" i="12" s="1"/>
  <c r="L4" i="12"/>
  <c r="J105" i="12" l="1"/>
  <c r="J116" i="12" s="1"/>
  <c r="L113" i="12"/>
  <c r="L47" i="12"/>
  <c r="L87" i="12"/>
  <c r="L84" i="12" s="1"/>
  <c r="L22" i="12"/>
  <c r="L2" i="12" l="1"/>
  <c r="L105" i="12" s="1"/>
  <c r="L116" i="12" s="1"/>
  <c r="B112" i="12" l="1"/>
  <c r="B111" i="12"/>
  <c r="B110" i="12"/>
  <c r="B109" i="12"/>
</calcChain>
</file>

<file path=xl/sharedStrings.xml><?xml version="1.0" encoding="utf-8"?>
<sst xmlns="http://schemas.openxmlformats.org/spreadsheetml/2006/main" count="191" uniqueCount="181">
  <si>
    <t>VOCI DI ONERE/PROVENTO</t>
  </si>
  <si>
    <t xml:space="preserve">  1) Diritto annuale</t>
  </si>
  <si>
    <t xml:space="preserve">  2) Diritti di segreteria</t>
  </si>
  <si>
    <t xml:space="preserve">  3) Contributi trasferimenti e altre entrate</t>
  </si>
  <si>
    <t xml:space="preserve">  4) Proventi da gestione di beni e servizi</t>
  </si>
  <si>
    <t xml:space="preserve">  5) Variazioni delle rimanenze</t>
  </si>
  <si>
    <t xml:space="preserve">  6) Personale</t>
  </si>
  <si>
    <t xml:space="preserve">     a) competenze al personale</t>
  </si>
  <si>
    <t xml:space="preserve">     b) oneri sociali</t>
  </si>
  <si>
    <t xml:space="preserve">     c) accantonamenti al T.F.R.</t>
  </si>
  <si>
    <t xml:space="preserve">     d) altri costi</t>
  </si>
  <si>
    <t xml:space="preserve">  7) Funzionamento</t>
  </si>
  <si>
    <t xml:space="preserve">     a) Prestazione servizi</t>
  </si>
  <si>
    <t xml:space="preserve">     b) Godimento di beni di terzi</t>
  </si>
  <si>
    <t xml:space="preserve">     c) Oneri diversi di gestione</t>
  </si>
  <si>
    <t xml:space="preserve">     d) Quote associative</t>
  </si>
  <si>
    <t xml:space="preserve">     e) Organi istituzionali</t>
  </si>
  <si>
    <t xml:space="preserve">  8) Interventi economici</t>
  </si>
  <si>
    <t xml:space="preserve">  9) Ammortamenti e accantonamenti</t>
  </si>
  <si>
    <t xml:space="preserve">     a) immob .immateriali</t>
  </si>
  <si>
    <t xml:space="preserve">     b) immob. materiali</t>
  </si>
  <si>
    <t xml:space="preserve">     c) svalutazione crediti</t>
  </si>
  <si>
    <t xml:space="preserve">     d) fondi rischi e oneri</t>
  </si>
  <si>
    <t>Risultato della gestione corrente (A-B)</t>
  </si>
  <si>
    <t xml:space="preserve"> 10) Proventi finanziari</t>
  </si>
  <si>
    <t xml:space="preserve"> 11) Oneri finanziari</t>
  </si>
  <si>
    <t xml:space="preserve">Risultato gestione finanziaria </t>
  </si>
  <si>
    <t xml:space="preserve"> 12) Proventi straordinari</t>
  </si>
  <si>
    <t xml:space="preserve"> 13) Oneri straordinari</t>
  </si>
  <si>
    <t>Risultato gestione straordinaria</t>
  </si>
  <si>
    <t xml:space="preserve"> 14) Rivalutazioni attivo patrimoniale</t>
  </si>
  <si>
    <t xml:space="preserve"> 15) Svalutazioni attivo patrimoniale</t>
  </si>
  <si>
    <t>Differenza rettifiche di valore att.tà fin.ria</t>
  </si>
  <si>
    <t>Disavanzo/avanzo economico d'esercizio (A-B +/-C +/-D +/-E)</t>
  </si>
  <si>
    <t xml:space="preserve">   PIANO DEGLI INVESTIMENTI</t>
  </si>
  <si>
    <t xml:space="preserve">   Totale Immobilizz. Immateriali</t>
  </si>
  <si>
    <t xml:space="preserve">   Totale Immobilizzaz. Materiali</t>
  </si>
  <si>
    <t xml:space="preserve">   Totale Immob. Finanziarie</t>
  </si>
  <si>
    <t xml:space="preserve">   TOTALE IMMOBILIZZAZIONI</t>
  </si>
  <si>
    <t>Totale Proventi correnti</t>
  </si>
  <si>
    <t xml:space="preserve">Totale Oneri correnti </t>
  </si>
  <si>
    <t>AS1 – COMPETITIVITA’  DELLE IMPRESE</t>
  </si>
  <si>
    <t>COMPETITIVITA' DELLE IMPRESE</t>
  </si>
  <si>
    <t xml:space="preserve">INTERNAZIONALIZZAZIONE </t>
  </si>
  <si>
    <t>Fondo per le attività di trasferimento tecnologico verso Democenter-Sipe</t>
  </si>
  <si>
    <t>AS2 – COMPETITIVITA’  DEL TERRITORIO</t>
  </si>
  <si>
    <t>COMPETITIVITA' DEL TERRITORIO</t>
  </si>
  <si>
    <t xml:space="preserve">INFRASTRUTTURE </t>
  </si>
  <si>
    <t>MARKETING TERRITORIALE</t>
  </si>
  <si>
    <t>Iniziative di valorizzazione delle imprese turistiche ed agrituristiche della provincia</t>
  </si>
  <si>
    <t>Attività di valorizzazione delle produzioni agroalimentari modenesi</t>
  </si>
  <si>
    <t xml:space="preserve">Iniziative a tutela dei consumatori e del mercato </t>
  </si>
  <si>
    <t>AS3 – COMPETITIVITA’  DELL'ENTE</t>
  </si>
  <si>
    <t>COMPETITIVITA' DELL'ENTE</t>
  </si>
  <si>
    <t>SEMPLIFICAZIONE PROCESSI</t>
  </si>
  <si>
    <t>Le relazioni istituzionali per il perseguimento delle strategie</t>
  </si>
  <si>
    <t>Fondo per la partecipazione a progetti tramite Unioncamere</t>
  </si>
  <si>
    <t>ANTICORRUZIONE, TRAPARENZA E CICLO PERFORMANCE</t>
  </si>
  <si>
    <t>Indagine congiunturale sulle imprese in collaborazione con le Associazioni</t>
  </si>
  <si>
    <t>PUNTO IMPRESA DIGITALE</t>
  </si>
  <si>
    <t>I SERVIZI DI ORIENTAMENTO AL LAVORO E ALLE PROFESSIONI</t>
  </si>
  <si>
    <t>TURISMO</t>
  </si>
  <si>
    <t>INTERNAZIONALIZZAZIONE</t>
  </si>
  <si>
    <t>Supporto al sistema intermodale</t>
  </si>
  <si>
    <t>D1.1</t>
  </si>
  <si>
    <t>31.D1.11.01</t>
  </si>
  <si>
    <t>Finanziamento per l'Azienda Speciale Promec/Promos scarl</t>
  </si>
  <si>
    <t>31.D1.11.02</t>
  </si>
  <si>
    <t xml:space="preserve">Fondo per progetti e/o iniziative per favorire l'internazionalizzazione dele imprese modenesi
</t>
  </si>
  <si>
    <t>31.D1.11.03</t>
  </si>
  <si>
    <t xml:space="preserve">Fondo per progetti e/o iniziative delle Associazioni di categoria per favorire l'internazionalizzazione delle imprese modenesi
</t>
  </si>
  <si>
    <t>INTERNAZIONALIZZAZIONE ( +20%)</t>
  </si>
  <si>
    <t>D1.2</t>
  </si>
  <si>
    <t>Servizi certificativi per il commercio con l'estero</t>
  </si>
  <si>
    <t>D2.1</t>
  </si>
  <si>
    <t>D6.1</t>
  </si>
  <si>
    <t>Iniziative a sostegno dello sviluppo d'impresa</t>
  </si>
  <si>
    <t>Iniziative a favore di neo-imprese</t>
  </si>
  <si>
    <t xml:space="preserve">Iniziative del Comitato per la promozione dell'imprenditoria femminile </t>
  </si>
  <si>
    <t>Iniziative del Comitato Giovani Imprenditori</t>
  </si>
  <si>
    <t>D6.2</t>
  </si>
  <si>
    <t>Qualificazione delle imprese, delle filiere e delle produzioni</t>
  </si>
  <si>
    <t>Rafforzamento tutela internazionale mediante sistemi mediante sistemi di tracciabilità geografica: il marchio collettivo camerale Tradizione e Sapori</t>
  </si>
  <si>
    <t>ORIENTAMENTO AL LAVORO</t>
  </si>
  <si>
    <t>42.D4.22.01</t>
  </si>
  <si>
    <t>I SERVIZI DI ORIENTAMENTO AL LAVORO E ALLE PROFESSIONI (+20% )</t>
  </si>
  <si>
    <t>D3.1</t>
  </si>
  <si>
    <t>Iniziative a sostegno dei settori del turismo, della cultura e delle eccellenze del territorio</t>
  </si>
  <si>
    <t>61.D3.12.01</t>
  </si>
  <si>
    <t>TURISMO ( +20% )</t>
  </si>
  <si>
    <t>Prodotti agroalimentari: sostegno promozionale al marchio camerale Tradizione e Sapori</t>
  </si>
  <si>
    <t>TUTELA DELLA LEGALITA'</t>
  </si>
  <si>
    <t>Fondo per la sicurezza a beneficio delle imprese maggiormente esposte a fatti criminosi anche informatici</t>
  </si>
  <si>
    <t>C1.1</t>
  </si>
  <si>
    <t>Gestione del Registro delle Imprese, albi ed elenchi</t>
  </si>
  <si>
    <t>Osservatori economici</t>
  </si>
  <si>
    <t>EFFICIENZA E QUALITA' DEI SERVIZI</t>
  </si>
  <si>
    <t>A2.1</t>
  </si>
  <si>
    <t>82.A2.12.01</t>
  </si>
  <si>
    <t>82.A2.12.02</t>
  </si>
  <si>
    <t>A1.2</t>
  </si>
  <si>
    <t>Anticorruzione e trasparenza</t>
  </si>
  <si>
    <t>Iniziative a favore delle imprese cooperative</t>
  </si>
  <si>
    <t>Progetto di valorizzazione delle aree montane della provincia mediante l'insediamento di servizi ed infrastrutture in collaborazione con le associazioni di categoria</t>
  </si>
  <si>
    <t xml:space="preserve">INTERVENTI PROMOZIONALI FINANZIATI DALL'INCREMENTO DEL 20% DI DIRITTO ANNUALE </t>
  </si>
  <si>
    <t>Iniziative locali di valorizzazione dell'economia modenese</t>
  </si>
  <si>
    <t>Sviluppo servizi connessi all'Agenda digitale e digitalizzazione servizi per le imprese</t>
  </si>
  <si>
    <t>AESS - Progetto di sviluppo</t>
  </si>
  <si>
    <t>Valorizzazione dati del Registro Imprese e sviluppo interoperabilità con Enti del territorio</t>
  </si>
  <si>
    <t>81.A1.34.01</t>
  </si>
  <si>
    <t>40.D5.12.01</t>
  </si>
  <si>
    <t>40.D6.12.01</t>
  </si>
  <si>
    <t>40.E1.11.00</t>
  </si>
  <si>
    <t>TRANSIZIONE DIGITALE ED ECOLOGICA</t>
  </si>
  <si>
    <t>Servizi di informazione, formazione e assistenza all'estero</t>
  </si>
  <si>
    <t>SVILUPPO D'IMPRESA, QUALIFICAZIONE AZIENDALE E DEI PRODOTTI</t>
  </si>
  <si>
    <t>41.D6.11.01</t>
  </si>
  <si>
    <t>41.D6.11.02</t>
  </si>
  <si>
    <t>41.D6.11.03</t>
  </si>
  <si>
    <t>41.D6.11.04</t>
  </si>
  <si>
    <t>41.D6.15.01</t>
  </si>
  <si>
    <t>41.D6.15.02</t>
  </si>
  <si>
    <t>Estate in alternanza e progetti di orientamento in collaborazione con gli Istituti scolastici modenesi</t>
  </si>
  <si>
    <t>Fondo per attività corsistica attività regolate anche in collaborazione con le associazioni di categoria</t>
  </si>
  <si>
    <t>Infrastrutture logistiche</t>
  </si>
  <si>
    <t>Azioni di marketing territoriale</t>
  </si>
  <si>
    <t>Fondo per incentivazione e valorizzazione fiere presso quartiere fieristico di Modena</t>
  </si>
  <si>
    <t xml:space="preserve">Progetto di valorizzazione del marchio europeo  igp da parte del Consorzio Ciliegia
</t>
  </si>
  <si>
    <t>71.D6.13.01</t>
  </si>
  <si>
    <t>71.C2.22.01</t>
  </si>
  <si>
    <t>81.D6.41.01</t>
  </si>
  <si>
    <t>81.D6.41.02</t>
  </si>
  <si>
    <t>D6.4</t>
  </si>
  <si>
    <t>Quote di adesione</t>
  </si>
  <si>
    <t>31.E1.41.00</t>
  </si>
  <si>
    <t>42.E1.21.00</t>
  </si>
  <si>
    <t>INTERVENTI PROMOZIONALI AL NETTO DI QUELLI FINANZIATI DAL 20% DI DIRITTO ANNUALE</t>
  </si>
  <si>
    <t xml:space="preserve">INTERVENTI PROMOZIONALI </t>
  </si>
  <si>
    <t>60.D6.16.01</t>
  </si>
  <si>
    <t>60.D6.16.02</t>
  </si>
  <si>
    <t>Modena Smart Life</t>
  </si>
  <si>
    <t>Consulta legalità</t>
  </si>
  <si>
    <t>Progetto triennale azioni di sensibilizzazione alla cultura della legalità attraverso la valorizzazione del made in Italy agroalimentare della provincia di Modena</t>
  </si>
  <si>
    <t>71.D6.32.01</t>
  </si>
  <si>
    <t>71.D6.32.02</t>
  </si>
  <si>
    <t>Preventivo iniziale 2025</t>
  </si>
  <si>
    <t>Budget
Iniziale 2025</t>
  </si>
  <si>
    <t>Programma TACC - Training for Automotive Company Creation in collaborazione con Confindustria Emilia e Unimore</t>
  </si>
  <si>
    <t>41.D6.12.01</t>
  </si>
  <si>
    <t>41.D6.22.01</t>
  </si>
  <si>
    <t>41.D6.22.02</t>
  </si>
  <si>
    <t>Iniziative di miglioramento dei castagneti da frutto della provincia</t>
  </si>
  <si>
    <t>61.D3.12.02</t>
  </si>
  <si>
    <t>61.D3.12.03</t>
  </si>
  <si>
    <t>61.D3.12.05</t>
  </si>
  <si>
    <t>71.D6.32.03</t>
  </si>
  <si>
    <t>Iniziative sulla cybersecurity in collaborazione con Clusit ed Unimore</t>
  </si>
  <si>
    <t>61.E1.51.00</t>
  </si>
  <si>
    <t>61.D3.13.01</t>
  </si>
  <si>
    <t>61.D3.13.02</t>
  </si>
  <si>
    <t>61.D3.13.03</t>
  </si>
  <si>
    <t>42.D4.12.01</t>
  </si>
  <si>
    <t>40.D2.21.01</t>
  </si>
  <si>
    <t xml:space="preserve">Iniziative a sostegno della digitalizzazione e della sostenibilità ambientale </t>
  </si>
  <si>
    <t>DOPPIA TRANSIZIONE: DIGITALE ED ECOLOGICA ( +20% )</t>
  </si>
  <si>
    <t>Iniziative per l'accesso e formazione per il lavoro</t>
  </si>
  <si>
    <t>Servizi a supporto del contrasto alla criminalità economica e ambientale</t>
  </si>
  <si>
    <t>D4.2</t>
  </si>
  <si>
    <t>Studi socio-economici rilevanti per il territorio (Osservatorio nazionale aftermerket, ecc.)</t>
  </si>
  <si>
    <t>Preventivo iniziale 2026</t>
  </si>
  <si>
    <t>Budget
Iniziale 2026</t>
  </si>
  <si>
    <t>Iniziativa di valorizzazione dell'ABTM di Modena in occasione del 60° anniversario della Consorteria di Spilamberto</t>
  </si>
  <si>
    <t>COMPETITIVITA' DELLE IMPRESE: FINANZA (+20%)</t>
  </si>
  <si>
    <t xml:space="preserve">Iniziative per l'avvio e/o la stabilizzazione di contratti/rapporti  di lavoro </t>
  </si>
  <si>
    <t xml:space="preserve">Contributo per iniziative di ACI Modena (Rally, Convegno sulla mobilità e 1000 miglia) </t>
  </si>
  <si>
    <t>Festivalfilosofia</t>
  </si>
  <si>
    <t>Iniziativa jazz Festival</t>
  </si>
  <si>
    <t>Fiction RAI su Famiglia Panini</t>
  </si>
  <si>
    <t>Modena ti regala una notte</t>
  </si>
  <si>
    <t>Progetto deposito brevetti</t>
  </si>
  <si>
    <t>Bandi per attività a tutela della legalità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</si>
</sst>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-* #,##0.00\ _€_-;\-* #,##0.00\ _€_-;_-* &quot;-&quot;??\ _€_-;_-@_-"/>
    <numFmt numFmtId="165" formatCode="_-* #,##0_-;\-* #,##0_-;_-* \-_-;_-@_-"/>
    <numFmt numFmtId="166" formatCode="_-[$€]\ * #,##0.00_-;\-[$€]\ * #,##0.00_-;_-[$€]\ * &quot;-&quot;??_-;_-@_-"/>
    <numFmt numFmtId="167" formatCode="#,##0.00_ ;\-#,##0.00\ "/>
    <numFmt numFmtId="168" formatCode="_(* #,##0.00_);_(* \(#,##0.00\);_(* &quot;-&quot;??_);_(@_)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i/>
      <sz val="10"/>
      <name val="Calibri"/>
      <family val="2"/>
      <scheme val="minor"/>
    </font>
    <font>
      <sz val="10"/>
      <color indexed="8"/>
      <name val="SansSerif"/>
    </font>
    <font>
      <sz val="8"/>
      <color indexed="8"/>
      <name val="DejaVu Sans"/>
      <family val="2"/>
    </font>
    <font>
      <b/>
      <sz val="8"/>
      <color theme="0"/>
      <name val="DejaVu Sans"/>
      <family val="2"/>
    </font>
    <font>
      <b/>
      <sz val="10"/>
      <name val="Arial"/>
      <family val="2"/>
    </font>
    <font>
      <sz val="10"/>
      <color rgb="FF366092"/>
      <name val="SansSerif"/>
    </font>
    <font>
      <b/>
      <sz val="14"/>
      <color rgb="FF366092"/>
      <name val="Calibri"/>
      <family val="2"/>
      <scheme val="minor"/>
    </font>
    <font>
      <sz val="8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366092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DDD9C4"/>
        <bgColor indexed="64"/>
      </patternFill>
    </fill>
  </fills>
  <borders count="20">
    <border>
      <left/>
      <right/>
      <top/>
      <bottom/>
      <diagonal/>
    </border>
    <border>
      <left style="thin">
        <color theme="4" tint="0.59999389629810485"/>
      </left>
      <right/>
      <top style="thin">
        <color theme="4" tint="0.59999389629810485"/>
      </top>
      <bottom style="thin">
        <color theme="4" tint="0.59999389629810485"/>
      </bottom>
      <diagonal/>
    </border>
    <border>
      <left/>
      <right style="thin">
        <color theme="4" tint="0.59999389629810485"/>
      </right>
      <top style="thin">
        <color theme="4" tint="0.59999389629810485"/>
      </top>
      <bottom style="thin">
        <color theme="4" tint="0.59999389629810485"/>
      </bottom>
      <diagonal/>
    </border>
    <border>
      <left style="thin">
        <color theme="4" tint="0.59999389629810485"/>
      </left>
      <right style="thin">
        <color theme="4" tint="0.59999389629810485"/>
      </right>
      <top style="thin">
        <color theme="4" tint="0.59999389629810485"/>
      </top>
      <bottom style="thin">
        <color theme="4" tint="0.59999389629810485"/>
      </bottom>
      <diagonal/>
    </border>
    <border>
      <left/>
      <right/>
      <top style="thin">
        <color theme="4" tint="0.59999389629810485"/>
      </top>
      <bottom style="thin">
        <color theme="4" tint="0.59999389629810485"/>
      </bottom>
      <diagonal/>
    </border>
    <border>
      <left style="hair">
        <color theme="0"/>
      </left>
      <right/>
      <top style="hair">
        <color theme="0"/>
      </top>
      <bottom style="hair">
        <color theme="0"/>
      </bottom>
      <diagonal/>
    </border>
    <border>
      <left/>
      <right style="hair">
        <color theme="0"/>
      </right>
      <top style="hair">
        <color theme="0"/>
      </top>
      <bottom style="hair">
        <color theme="0"/>
      </bottom>
      <diagonal/>
    </border>
    <border>
      <left/>
      <right style="thin">
        <color theme="4" tint="0.59999389629810485"/>
      </right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0" tint="-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0" tint="-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/>
      <bottom/>
      <diagonal/>
    </border>
    <border>
      <left style="thin">
        <color theme="1" tint="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/>
      <top style="thin">
        <color theme="0" tint="-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hair">
        <color theme="0"/>
      </left>
      <right/>
      <top style="thin">
        <color theme="4" tint="0.59999389629810485"/>
      </top>
      <bottom style="hair">
        <color theme="0"/>
      </bottom>
      <diagonal/>
    </border>
    <border>
      <left/>
      <right style="hair">
        <color theme="0"/>
      </right>
      <top style="thin">
        <color theme="4" tint="0.59999389629810485"/>
      </top>
      <bottom style="hair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20">
    <xf numFmtId="0" fontId="0" fillId="0" borderId="0"/>
    <xf numFmtId="43" fontId="1" fillId="0" borderId="0" applyFont="0" applyFill="0" applyBorder="0" applyAlignment="0" applyProtection="0"/>
    <xf numFmtId="0" fontId="3" fillId="0" borderId="0"/>
    <xf numFmtId="43" fontId="4" fillId="0" borderId="0" applyFill="0" applyBorder="0" applyAlignment="0" applyProtection="0"/>
    <xf numFmtId="165" fontId="3" fillId="0" borderId="0" applyFill="0" applyBorder="0" applyAlignment="0" applyProtection="0"/>
    <xf numFmtId="166" fontId="1" fillId="0" borderId="0"/>
    <xf numFmtId="166" fontId="3" fillId="0" borderId="0"/>
    <xf numFmtId="166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6" fontId="1" fillId="0" borderId="0"/>
    <xf numFmtId="0" fontId="3" fillId="0" borderId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166" fontId="1" fillId="0" borderId="0"/>
    <xf numFmtId="166" fontId="1" fillId="0" borderId="0"/>
    <xf numFmtId="168" fontId="3" fillId="0" borderId="0" applyFont="0" applyFill="0" applyBorder="0" applyAlignment="0" applyProtection="0"/>
  </cellStyleXfs>
  <cellXfs count="75">
    <xf numFmtId="0" fontId="0" fillId="0" borderId="0" xfId="0"/>
    <xf numFmtId="43" fontId="0" fillId="0" borderId="0" xfId="1" applyFont="1"/>
    <xf numFmtId="9" fontId="9" fillId="4" borderId="0" xfId="9" applyFont="1" applyFill="1" applyBorder="1" applyAlignment="1" applyProtection="1">
      <alignment horizontal="center" vertical="top" wrapText="1"/>
    </xf>
    <xf numFmtId="9" fontId="9" fillId="4" borderId="0" xfId="9" applyFont="1" applyFill="1" applyBorder="1" applyAlignment="1" applyProtection="1">
      <alignment horizontal="right" vertical="top" wrapText="1"/>
    </xf>
    <xf numFmtId="10" fontId="9" fillId="4" borderId="0" xfId="9" applyNumberFormat="1" applyFont="1" applyFill="1" applyBorder="1" applyAlignment="1" applyProtection="1">
      <alignment horizontal="right" vertical="top" wrapText="1"/>
    </xf>
    <xf numFmtId="0" fontId="8" fillId="4" borderId="0" xfId="2" applyFont="1" applyFill="1" applyAlignment="1">
      <alignment horizontal="left" vertical="top" wrapText="1"/>
    </xf>
    <xf numFmtId="0" fontId="3" fillId="0" borderId="0" xfId="2"/>
    <xf numFmtId="0" fontId="11" fillId="0" borderId="0" xfId="2" applyFont="1"/>
    <xf numFmtId="4" fontId="9" fillId="4" borderId="0" xfId="2" applyNumberFormat="1" applyFont="1" applyFill="1" applyAlignment="1">
      <alignment horizontal="right" vertical="top" wrapText="1"/>
    </xf>
    <xf numFmtId="9" fontId="0" fillId="0" borderId="0" xfId="9" applyFont="1" applyBorder="1"/>
    <xf numFmtId="43" fontId="6" fillId="0" borderId="9" xfId="1" applyFont="1" applyBorder="1"/>
    <xf numFmtId="43" fontId="1" fillId="2" borderId="10" xfId="1" applyFont="1" applyFill="1" applyBorder="1" applyAlignment="1">
      <alignment horizontal="left" wrapText="1"/>
    </xf>
    <xf numFmtId="43" fontId="6" fillId="0" borderId="11" xfId="1" applyFont="1" applyBorder="1"/>
    <xf numFmtId="43" fontId="7" fillId="0" borderId="9" xfId="1" applyFont="1" applyBorder="1"/>
    <xf numFmtId="43" fontId="2" fillId="2" borderId="10" xfId="1" applyFont="1" applyFill="1" applyBorder="1" applyAlignment="1">
      <alignment horizontal="left" wrapText="1"/>
    </xf>
    <xf numFmtId="167" fontId="2" fillId="0" borderId="10" xfId="1" applyNumberFormat="1" applyFont="1" applyFill="1" applyBorder="1"/>
    <xf numFmtId="167" fontId="0" fillId="0" borderId="10" xfId="1" applyNumberFormat="1" applyFont="1" applyBorder="1"/>
    <xf numFmtId="167" fontId="2" fillId="3" borderId="12" xfId="1" applyNumberFormat="1" applyFont="1" applyFill="1" applyBorder="1"/>
    <xf numFmtId="164" fontId="2" fillId="2" borderId="10" xfId="1" applyNumberFormat="1" applyFont="1" applyFill="1" applyBorder="1" applyAlignment="1">
      <alignment horizontal="left" wrapText="1"/>
    </xf>
    <xf numFmtId="49" fontId="5" fillId="0" borderId="8" xfId="1" applyNumberFormat="1" applyFont="1" applyBorder="1" applyAlignment="1">
      <alignment horizontal="center" vertical="center" wrapText="1"/>
    </xf>
    <xf numFmtId="0" fontId="6" fillId="0" borderId="13" xfId="11" applyFont="1" applyBorder="1"/>
    <xf numFmtId="0" fontId="7" fillId="0" borderId="13" xfId="11" applyFont="1" applyBorder="1"/>
    <xf numFmtId="43" fontId="1" fillId="2" borderId="14" xfId="1" applyFont="1" applyFill="1" applyBorder="1" applyAlignment="1">
      <alignment horizontal="left" wrapText="1"/>
    </xf>
    <xf numFmtId="43" fontId="2" fillId="2" borderId="14" xfId="1" applyFont="1" applyFill="1" applyBorder="1" applyAlignment="1">
      <alignment horizontal="left" wrapText="1"/>
    </xf>
    <xf numFmtId="43" fontId="2" fillId="0" borderId="14" xfId="1" applyFont="1" applyBorder="1" applyAlignment="1">
      <alignment horizontal="left" wrapText="1"/>
    </xf>
    <xf numFmtId="43" fontId="0" fillId="0" borderId="14" xfId="1" applyFont="1" applyBorder="1" applyAlignment="1">
      <alignment horizontal="left" wrapText="1"/>
    </xf>
    <xf numFmtId="43" fontId="2" fillId="3" borderId="15" xfId="1" applyFont="1" applyFill="1" applyBorder="1" applyAlignment="1">
      <alignment horizontal="left" wrapText="1"/>
    </xf>
    <xf numFmtId="0" fontId="5" fillId="0" borderId="16" xfId="11" applyFont="1" applyBorder="1" applyAlignment="1">
      <alignment horizontal="center" vertical="center" wrapText="1"/>
    </xf>
    <xf numFmtId="0" fontId="9" fillId="4" borderId="0" xfId="2" applyFont="1" applyFill="1" applyAlignment="1">
      <alignment horizontal="right" vertical="top" wrapText="1"/>
    </xf>
    <xf numFmtId="0" fontId="9" fillId="4" borderId="0" xfId="2" applyFont="1" applyFill="1" applyAlignment="1">
      <alignment horizontal="left" vertical="top" wrapText="1"/>
    </xf>
    <xf numFmtId="168" fontId="0" fillId="0" borderId="10" xfId="1" applyNumberFormat="1" applyFont="1" applyBorder="1"/>
    <xf numFmtId="0" fontId="12" fillId="4" borderId="0" xfId="2" applyFont="1" applyFill="1" applyAlignment="1">
      <alignment horizontal="left" vertical="top" wrapText="1"/>
    </xf>
    <xf numFmtId="0" fontId="13" fillId="4" borderId="0" xfId="2" applyFont="1" applyFill="1" applyAlignment="1">
      <alignment horizontal="left" vertical="top"/>
    </xf>
    <xf numFmtId="0" fontId="10" fillId="6" borderId="1" xfId="2" applyFont="1" applyFill="1" applyBorder="1" applyAlignment="1">
      <alignment vertical="top" wrapText="1"/>
    </xf>
    <xf numFmtId="0" fontId="10" fillId="6" borderId="4" xfId="2" applyFont="1" applyFill="1" applyBorder="1" applyAlignment="1">
      <alignment vertical="top" wrapText="1"/>
    </xf>
    <xf numFmtId="0" fontId="10" fillId="6" borderId="2" xfId="2" applyFont="1" applyFill="1" applyBorder="1" applyAlignment="1">
      <alignment vertical="top" wrapText="1"/>
    </xf>
    <xf numFmtId="0" fontId="9" fillId="4" borderId="7" xfId="2" applyFont="1" applyFill="1" applyBorder="1" applyAlignment="1">
      <alignment horizontal="left" vertical="top" wrapText="1"/>
    </xf>
    <xf numFmtId="0" fontId="9" fillId="4" borderId="0" xfId="2" applyFont="1" applyFill="1" applyAlignment="1">
      <alignment horizontal="right" vertical="top" wrapText="1"/>
    </xf>
    <xf numFmtId="0" fontId="9" fillId="4" borderId="0" xfId="2" applyFont="1" applyFill="1" applyAlignment="1">
      <alignment horizontal="left" vertical="top" wrapText="1"/>
    </xf>
    <xf numFmtId="4" fontId="9" fillId="4" borderId="3" xfId="2" applyNumberFormat="1" applyFont="1" applyFill="1" applyBorder="1" applyAlignment="1">
      <alignment horizontal="right" vertical="top" wrapText="1"/>
    </xf>
    <xf numFmtId="4" fontId="10" fillId="6" borderId="5" xfId="2" applyNumberFormat="1" applyFont="1" applyFill="1" applyBorder="1" applyAlignment="1">
      <alignment horizontal="right" vertical="top" wrapText="1"/>
    </xf>
    <xf numFmtId="4" fontId="10" fillId="6" borderId="6" xfId="2" applyNumberFormat="1" applyFont="1" applyFill="1" applyBorder="1" applyAlignment="1">
      <alignment horizontal="right" vertical="top" wrapText="1"/>
    </xf>
    <xf numFmtId="0" fontId="9" fillId="4" borderId="1" xfId="2" applyFont="1" applyFill="1" applyBorder="1" applyAlignment="1">
      <alignment horizontal="center" vertical="center" wrapText="1"/>
    </xf>
    <xf numFmtId="0" fontId="9" fillId="4" borderId="2" xfId="2" applyFont="1" applyFill="1" applyBorder="1" applyAlignment="1">
      <alignment horizontal="center" vertical="center" wrapText="1"/>
    </xf>
    <xf numFmtId="4" fontId="10" fillId="6" borderId="17" xfId="2" applyNumberFormat="1" applyFont="1" applyFill="1" applyBorder="1" applyAlignment="1">
      <alignment horizontal="right" vertical="top" wrapText="1"/>
    </xf>
    <xf numFmtId="4" fontId="10" fillId="6" borderId="18" xfId="2" applyNumberFormat="1" applyFont="1" applyFill="1" applyBorder="1" applyAlignment="1">
      <alignment horizontal="right" vertical="top" wrapText="1"/>
    </xf>
    <xf numFmtId="4" fontId="9" fillId="9" borderId="3" xfId="2" applyNumberFormat="1" applyFont="1" applyFill="1" applyBorder="1" applyAlignment="1">
      <alignment horizontal="right" vertical="top" wrapText="1"/>
    </xf>
    <xf numFmtId="4" fontId="9" fillId="7" borderId="1" xfId="2" applyNumberFormat="1" applyFont="1" applyFill="1" applyBorder="1" applyAlignment="1">
      <alignment horizontal="right" vertical="top" wrapText="1"/>
    </xf>
    <xf numFmtId="4" fontId="9" fillId="7" borderId="2" xfId="2" applyNumberFormat="1" applyFont="1" applyFill="1" applyBorder="1" applyAlignment="1">
      <alignment horizontal="right" vertical="top" wrapText="1"/>
    </xf>
    <xf numFmtId="4" fontId="9" fillId="8" borderId="3" xfId="2" applyNumberFormat="1" applyFont="1" applyFill="1" applyBorder="1" applyAlignment="1">
      <alignment horizontal="right" vertical="top" wrapText="1"/>
    </xf>
    <xf numFmtId="4" fontId="9" fillId="8" borderId="1" xfId="2" applyNumberFormat="1" applyFont="1" applyFill="1" applyBorder="1" applyAlignment="1">
      <alignment horizontal="right" vertical="top" wrapText="1"/>
    </xf>
    <xf numFmtId="4" fontId="9" fillId="8" borderId="2" xfId="2" applyNumberFormat="1" applyFont="1" applyFill="1" applyBorder="1" applyAlignment="1">
      <alignment horizontal="right" vertical="top" wrapText="1"/>
    </xf>
    <xf numFmtId="4" fontId="9" fillId="5" borderId="3" xfId="2" applyNumberFormat="1" applyFont="1" applyFill="1" applyBorder="1" applyAlignment="1">
      <alignment horizontal="right" vertical="top" wrapText="1"/>
    </xf>
    <xf numFmtId="0" fontId="9" fillId="7" borderId="4" xfId="2" applyFont="1" applyFill="1" applyBorder="1" applyAlignment="1">
      <alignment horizontal="right" vertical="top" wrapText="1"/>
    </xf>
    <xf numFmtId="0" fontId="9" fillId="7" borderId="4" xfId="2" applyFont="1" applyFill="1" applyBorder="1" applyAlignment="1">
      <alignment horizontal="left" vertical="top" wrapText="1"/>
    </xf>
    <xf numFmtId="0" fontId="9" fillId="7" borderId="2" xfId="2" applyFont="1" applyFill="1" applyBorder="1" applyAlignment="1">
      <alignment horizontal="left" vertical="top" wrapText="1"/>
    </xf>
    <xf numFmtId="0" fontId="9" fillId="8" borderId="4" xfId="2" applyFont="1" applyFill="1" applyBorder="1" applyAlignment="1">
      <alignment horizontal="center" vertical="top" wrapText="1"/>
    </xf>
    <xf numFmtId="0" fontId="9" fillId="8" borderId="4" xfId="2" applyFont="1" applyFill="1" applyBorder="1" applyAlignment="1">
      <alignment horizontal="left" vertical="top" wrapText="1"/>
    </xf>
    <xf numFmtId="0" fontId="9" fillId="9" borderId="0" xfId="2" applyFont="1" applyFill="1" applyAlignment="1">
      <alignment horizontal="right" vertical="top" wrapText="1"/>
    </xf>
    <xf numFmtId="0" fontId="9" fillId="9" borderId="0" xfId="2" applyFont="1" applyFill="1" applyAlignment="1">
      <alignment horizontal="left" vertical="top" wrapText="1"/>
    </xf>
    <xf numFmtId="0" fontId="9" fillId="9" borderId="7" xfId="2" applyFont="1" applyFill="1" applyBorder="1" applyAlignment="1">
      <alignment horizontal="left" vertical="top" wrapText="1"/>
    </xf>
    <xf numFmtId="0" fontId="9" fillId="4" borderId="7" xfId="2" applyFont="1" applyFill="1" applyBorder="1" applyAlignment="1">
      <alignment horizontal="left" vertical="top" wrapText="1"/>
    </xf>
    <xf numFmtId="0" fontId="10" fillId="6" borderId="4" xfId="2" applyFont="1" applyFill="1" applyBorder="1" applyAlignment="1">
      <alignment horizontal="left" vertical="top" wrapText="1"/>
    </xf>
    <xf numFmtId="0" fontId="9" fillId="5" borderId="4" xfId="2" applyFont="1" applyFill="1" applyBorder="1" applyAlignment="1">
      <alignment horizontal="center" vertical="top" wrapText="1"/>
    </xf>
    <xf numFmtId="0" fontId="9" fillId="5" borderId="4" xfId="2" applyFont="1" applyFill="1" applyBorder="1" applyAlignment="1">
      <alignment horizontal="left" vertical="top" wrapText="1"/>
    </xf>
    <xf numFmtId="49" fontId="9" fillId="5" borderId="4" xfId="19" applyNumberFormat="1" applyFont="1" applyFill="1" applyBorder="1" applyAlignment="1" applyProtection="1">
      <alignment horizontal="center" vertical="top" wrapText="1"/>
    </xf>
    <xf numFmtId="0" fontId="9" fillId="8" borderId="2" xfId="2" applyFont="1" applyFill="1" applyBorder="1" applyAlignment="1">
      <alignment horizontal="left" vertical="top" wrapText="1"/>
    </xf>
    <xf numFmtId="0" fontId="9" fillId="9" borderId="3" xfId="2" applyFont="1" applyFill="1" applyBorder="1" applyAlignment="1">
      <alignment horizontal="right" vertical="top" wrapText="1"/>
    </xf>
    <xf numFmtId="0" fontId="9" fillId="9" borderId="3" xfId="2" applyFont="1" applyFill="1" applyBorder="1" applyAlignment="1">
      <alignment horizontal="left" vertical="top" wrapText="1"/>
    </xf>
    <xf numFmtId="0" fontId="9" fillId="8" borderId="4" xfId="2" applyFont="1" applyFill="1" applyBorder="1" applyAlignment="1">
      <alignment vertical="top" wrapText="1"/>
    </xf>
    <xf numFmtId="0" fontId="9" fillId="5" borderId="2" xfId="2" applyFont="1" applyFill="1" applyBorder="1" applyAlignment="1">
      <alignment horizontal="left" vertical="top" wrapText="1"/>
    </xf>
    <xf numFmtId="0" fontId="8" fillId="4" borderId="19" xfId="2" applyFont="1" applyFill="1" applyBorder="1" applyAlignment="1">
      <alignment horizontal="left" vertical="top" wrapText="1"/>
    </xf>
    <xf numFmtId="0" fontId="3" fillId="0" borderId="19" xfId="2" applyBorder="1"/>
    <xf numFmtId="0" fontId="11" fillId="0" borderId="19" xfId="2" applyFont="1" applyBorder="1"/>
    <xf numFmtId="10" fontId="9" fillId="4" borderId="19" xfId="9" applyNumberFormat="1" applyFont="1" applyFill="1" applyBorder="1" applyAlignment="1" applyProtection="1">
      <alignment horizontal="right" vertical="top" wrapText="1"/>
    </xf>
  </cellXfs>
  <cellStyles count="20">
    <cellStyle name="Euro" xfId="7" xr:uid="{00000000-0005-0000-0000-000000000000}"/>
    <cellStyle name="Migliaia" xfId="1" builtinId="3"/>
    <cellStyle name="Migliaia [0] 2" xfId="4" xr:uid="{00000000-0005-0000-0000-000002000000}"/>
    <cellStyle name="Migliaia 2" xfId="3" xr:uid="{00000000-0005-0000-0000-000003000000}"/>
    <cellStyle name="Migliaia 2 2" xfId="8" xr:uid="{00000000-0005-0000-0000-000004000000}"/>
    <cellStyle name="Migliaia 3" xfId="12" xr:uid="{00000000-0005-0000-0000-000005000000}"/>
    <cellStyle name="Migliaia 4" xfId="13" xr:uid="{00000000-0005-0000-0000-000006000000}"/>
    <cellStyle name="Migliaia 5" xfId="14" xr:uid="{00000000-0005-0000-0000-000007000000}"/>
    <cellStyle name="Migliaia 6" xfId="15" xr:uid="{00000000-0005-0000-0000-000008000000}"/>
    <cellStyle name="Migliaia 7" xfId="16" xr:uid="{00000000-0005-0000-0000-000009000000}"/>
    <cellStyle name="Migliaia 8" xfId="19" xr:uid="{00000000-0005-0000-0000-00000A000000}"/>
    <cellStyle name="Normale" xfId="0" builtinId="0"/>
    <cellStyle name="Normale 2" xfId="2" xr:uid="{00000000-0005-0000-0000-00000C000000}"/>
    <cellStyle name="Normale 2 2" xfId="6" xr:uid="{00000000-0005-0000-0000-00000D000000}"/>
    <cellStyle name="Normale 3" xfId="11" xr:uid="{00000000-0005-0000-0000-00000E000000}"/>
    <cellStyle name="Normale 4" xfId="5" xr:uid="{00000000-0005-0000-0000-00000F000000}"/>
    <cellStyle name="Normale 5" xfId="10" xr:uid="{00000000-0005-0000-0000-000010000000}"/>
    <cellStyle name="Normale 6" xfId="17" xr:uid="{00000000-0005-0000-0000-000011000000}"/>
    <cellStyle name="Normale 7" xfId="18" xr:uid="{00000000-0005-0000-0000-000012000000}"/>
    <cellStyle name="Percentuale 2" xfId="9" xr:uid="{00000000-0005-0000-0000-000013000000}"/>
  </cellStyles>
  <dxfs count="0"/>
  <tableStyles count="0" defaultTableStyle="TableStyleMedium2" defaultPivotStyle="PivotStyleLight16"/>
  <colors>
    <mruColors>
      <color rgb="FF1F497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it-IT"/>
              <a:t>Proventi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'preventivo iniziale 2025-2026'!$B$1</c:f>
              <c:strCache>
                <c:ptCount val="1"/>
                <c:pt idx="0">
                  <c:v>Preventivo iniziale 2025</c:v>
                </c:pt>
              </c:strCache>
            </c:strRef>
          </c:tx>
          <c:invertIfNegative val="0"/>
          <c:cat>
            <c:strRef>
              <c:f>'preventivo iniziale 2025-2026'!$A$2:$A$6</c:f>
              <c:strCache>
                <c:ptCount val="5"/>
                <c:pt idx="0">
                  <c:v>  1) Diritto annuale</c:v>
                </c:pt>
                <c:pt idx="1">
                  <c:v>  2) Diritti di segreteria</c:v>
                </c:pt>
                <c:pt idx="2">
                  <c:v>  3) Contributi trasferimenti e altre entrate</c:v>
                </c:pt>
                <c:pt idx="3">
                  <c:v>  4) Proventi da gestione di beni e servizi</c:v>
                </c:pt>
                <c:pt idx="4">
                  <c:v>  5) Variazioni delle rimanenze</c:v>
                </c:pt>
              </c:strCache>
            </c:strRef>
          </c:cat>
          <c:val>
            <c:numRef>
              <c:f>'preventivo iniziale 2025-2026'!$B$2:$B$6</c:f>
              <c:numCache>
                <c:formatCode>_(* #,##0.00_);_(* \(#,##0.00\);_(* "-"??_);_(@_)</c:formatCode>
                <c:ptCount val="5"/>
                <c:pt idx="0">
                  <c:v>9700000</c:v>
                </c:pt>
                <c:pt idx="1">
                  <c:v>4400000</c:v>
                </c:pt>
                <c:pt idx="2">
                  <c:v>470000</c:v>
                </c:pt>
                <c:pt idx="3">
                  <c:v>400000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E0-43CB-ADDA-6E43565F1A46}"/>
            </c:ext>
          </c:extLst>
        </c:ser>
        <c:ser>
          <c:idx val="1"/>
          <c:order val="1"/>
          <c:tx>
            <c:strRef>
              <c:f>'preventivo iniziale 2025-2026'!$C$1</c:f>
              <c:strCache>
                <c:ptCount val="1"/>
                <c:pt idx="0">
                  <c:v>Preventivo iniziale 2026</c:v>
                </c:pt>
              </c:strCache>
            </c:strRef>
          </c:tx>
          <c:invertIfNegative val="0"/>
          <c:cat>
            <c:strRef>
              <c:f>'preventivo iniziale 2025-2026'!$A$2:$A$6</c:f>
              <c:strCache>
                <c:ptCount val="5"/>
                <c:pt idx="0">
                  <c:v>  1) Diritto annuale</c:v>
                </c:pt>
                <c:pt idx="1">
                  <c:v>  2) Diritti di segreteria</c:v>
                </c:pt>
                <c:pt idx="2">
                  <c:v>  3) Contributi trasferimenti e altre entrate</c:v>
                </c:pt>
                <c:pt idx="3">
                  <c:v>  4) Proventi da gestione di beni e servizi</c:v>
                </c:pt>
                <c:pt idx="4">
                  <c:v>  5) Variazioni delle rimanenze</c:v>
                </c:pt>
              </c:strCache>
            </c:strRef>
          </c:cat>
          <c:val>
            <c:numRef>
              <c:f>'preventivo iniziale 2025-2026'!$C$2:$C$6</c:f>
              <c:numCache>
                <c:formatCode>_(* #,##0.00_);_(* \(#,##0.00\);_(* "-"??_);_(@_)</c:formatCode>
                <c:ptCount val="5"/>
                <c:pt idx="0">
                  <c:v>8170000</c:v>
                </c:pt>
                <c:pt idx="1">
                  <c:v>4330000</c:v>
                </c:pt>
                <c:pt idx="2">
                  <c:v>400000</c:v>
                </c:pt>
                <c:pt idx="3">
                  <c:v>300000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DE0-43CB-ADDA-6E43565F1A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43546624"/>
        <c:axId val="143552512"/>
      </c:barChart>
      <c:catAx>
        <c:axId val="14354662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43552512"/>
        <c:crosses val="autoZero"/>
        <c:auto val="1"/>
        <c:lblAlgn val="ctr"/>
        <c:lblOffset val="100"/>
        <c:noMultiLvlLbl val="0"/>
      </c:catAx>
      <c:valAx>
        <c:axId val="143552512"/>
        <c:scaling>
          <c:orientation val="minMax"/>
          <c:min val="0"/>
        </c:scaling>
        <c:delete val="0"/>
        <c:axPos val="l"/>
        <c:majorGridlines/>
        <c:numFmt formatCode="_(* #,##0.00_);_(* \(#,##0.00\);_(* &quot;-&quot;??_);_(@_)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it-IT"/>
          </a:p>
        </c:txPr>
        <c:crossAx val="143546624"/>
        <c:crosses val="autoZero"/>
        <c:crossBetween val="between"/>
        <c:majorUnit val="2000000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it-IT"/>
              <a:t>Oneri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'preventivo iniziale 2025-2026'!$B$1</c:f>
              <c:strCache>
                <c:ptCount val="1"/>
                <c:pt idx="0">
                  <c:v>Preventivo iniziale 2025</c:v>
                </c:pt>
              </c:strCache>
            </c:strRef>
          </c:tx>
          <c:invertIfNegative val="0"/>
          <c:cat>
            <c:strRef>
              <c:f>('preventivo iniziale 2025-2026'!$A$8,'preventivo iniziale 2025-2026'!$A$13,'preventivo iniziale 2025-2026'!$A$19:$A$20)</c:f>
              <c:strCache>
                <c:ptCount val="4"/>
                <c:pt idx="0">
                  <c:v>  6) Personale</c:v>
                </c:pt>
                <c:pt idx="1">
                  <c:v>  7) Funzionamento</c:v>
                </c:pt>
                <c:pt idx="2">
                  <c:v>  8) Interventi economici</c:v>
                </c:pt>
                <c:pt idx="3">
                  <c:v>  9) Ammortamenti e accantonamenti</c:v>
                </c:pt>
              </c:strCache>
            </c:strRef>
          </c:cat>
          <c:val>
            <c:numRef>
              <c:f>('preventivo iniziale 2025-2026'!$B$8,'preventivo iniziale 2025-2026'!$B$13,'preventivo iniziale 2025-2026'!$B$19:$B$20)</c:f>
              <c:numCache>
                <c:formatCode>_(* #,##0.00_);_(* \(#,##0.00\);_(* "-"??_);_(@_)</c:formatCode>
                <c:ptCount val="4"/>
                <c:pt idx="0">
                  <c:v>3990000</c:v>
                </c:pt>
                <c:pt idx="1">
                  <c:v>4500000</c:v>
                </c:pt>
                <c:pt idx="2">
                  <c:v>3400000</c:v>
                </c:pt>
                <c:pt idx="3">
                  <c:v>3430000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22-48A1-A7E9-83CAE0429451}"/>
            </c:ext>
          </c:extLst>
        </c:ser>
        <c:ser>
          <c:idx val="1"/>
          <c:order val="1"/>
          <c:tx>
            <c:strRef>
              <c:f>'preventivo iniziale 2025-2026'!$C$1</c:f>
              <c:strCache>
                <c:ptCount val="1"/>
                <c:pt idx="0">
                  <c:v>Preventivo iniziale 2026</c:v>
                </c:pt>
              </c:strCache>
            </c:strRef>
          </c:tx>
          <c:invertIfNegative val="0"/>
          <c:cat>
            <c:strRef>
              <c:f>('preventivo iniziale 2025-2026'!$A$8,'preventivo iniziale 2025-2026'!$A$13,'preventivo iniziale 2025-2026'!$A$19:$A$20)</c:f>
              <c:strCache>
                <c:ptCount val="4"/>
                <c:pt idx="0">
                  <c:v>  6) Personale</c:v>
                </c:pt>
                <c:pt idx="1">
                  <c:v>  7) Funzionamento</c:v>
                </c:pt>
                <c:pt idx="2">
                  <c:v>  8) Interventi economici</c:v>
                </c:pt>
                <c:pt idx="3">
                  <c:v>  9) Ammortamenti e accantonamenti</c:v>
                </c:pt>
              </c:strCache>
            </c:strRef>
          </c:cat>
          <c:val>
            <c:numRef>
              <c:f>('preventivo iniziale 2025-2026'!$C$8,'preventivo iniziale 2025-2026'!$C$13,'preventivo iniziale 2025-2026'!$C$19:$C$20)</c:f>
              <c:numCache>
                <c:formatCode>_(* #,##0.00_);_(* \(#,##0.00\);_(* "-"??_);_(@_)</c:formatCode>
                <c:ptCount val="4"/>
                <c:pt idx="0">
                  <c:v>4000000</c:v>
                </c:pt>
                <c:pt idx="1">
                  <c:v>4600000</c:v>
                </c:pt>
                <c:pt idx="2">
                  <c:v>2700000</c:v>
                </c:pt>
                <c:pt idx="3">
                  <c:v>3000000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622-48A1-A7E9-83CAE04294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42217984"/>
        <c:axId val="142219520"/>
      </c:barChart>
      <c:catAx>
        <c:axId val="14221798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42219520"/>
        <c:crosses val="autoZero"/>
        <c:auto val="1"/>
        <c:lblAlgn val="ctr"/>
        <c:lblOffset val="100"/>
        <c:noMultiLvlLbl val="0"/>
      </c:catAx>
      <c:valAx>
        <c:axId val="142219520"/>
        <c:scaling>
          <c:orientation val="minMax"/>
        </c:scaling>
        <c:delete val="0"/>
        <c:axPos val="l"/>
        <c:majorGridlines/>
        <c:numFmt formatCode="_(* #,##0.00_);_(* \(#,##0.00\);_(* &quot;-&quot;??_);_(@_)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it-IT"/>
          </a:p>
        </c:txPr>
        <c:crossAx val="142217984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it-IT"/>
              <a:t>Totale Proventi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'preventivo iniziale 2025-2026'!$B$1</c:f>
              <c:strCache>
                <c:ptCount val="1"/>
                <c:pt idx="0">
                  <c:v>Preventivo iniziale 2025</c:v>
                </c:pt>
              </c:strCache>
            </c:strRef>
          </c:tx>
          <c:invertIfNegative val="0"/>
          <c:cat>
            <c:strRef>
              <c:f>'preventivo iniziale 2025-2026'!$A$7</c:f>
              <c:strCache>
                <c:ptCount val="1"/>
                <c:pt idx="0">
                  <c:v> Totale Proventi correnti </c:v>
                </c:pt>
              </c:strCache>
            </c:strRef>
          </c:cat>
          <c:val>
            <c:numRef>
              <c:f>'preventivo iniziale 2025-2026'!$B$7</c:f>
              <c:numCache>
                <c:formatCode>_(* #,##0.00_);_(* \(#,##0.00\);_(* "-"??_);_(@_)</c:formatCode>
                <c:ptCount val="1"/>
                <c:pt idx="0">
                  <c:v>14970000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C5-4EEA-AC6E-2CBDF4AE89E0}"/>
            </c:ext>
          </c:extLst>
        </c:ser>
        <c:ser>
          <c:idx val="1"/>
          <c:order val="1"/>
          <c:tx>
            <c:strRef>
              <c:f>'preventivo iniziale 2025-2026'!$C$1</c:f>
              <c:strCache>
                <c:ptCount val="1"/>
                <c:pt idx="0">
                  <c:v>Preventivo iniziale 2026</c:v>
                </c:pt>
              </c:strCache>
            </c:strRef>
          </c:tx>
          <c:invertIfNegative val="0"/>
          <c:cat>
            <c:strRef>
              <c:f>'preventivo iniziale 2025-2026'!$A$7</c:f>
              <c:strCache>
                <c:ptCount val="1"/>
                <c:pt idx="0">
                  <c:v> Totale Proventi correnti </c:v>
                </c:pt>
              </c:strCache>
            </c:strRef>
          </c:cat>
          <c:val>
            <c:numRef>
              <c:f>'preventivo iniziale 2025-2026'!$C$7</c:f>
              <c:numCache>
                <c:formatCode>_(* #,##0.00_);_(* \(#,##0.00\);_(* "-"??_);_(@_)</c:formatCode>
                <c:ptCount val="1"/>
                <c:pt idx="0">
                  <c:v>13200000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CC5-4EEA-AC6E-2CBDF4AE89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0"/>
        <c:overlap val="-75"/>
        <c:axId val="142228480"/>
        <c:axId val="142250752"/>
      </c:barChart>
      <c:catAx>
        <c:axId val="14222848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42250752"/>
        <c:crosses val="autoZero"/>
        <c:auto val="1"/>
        <c:lblAlgn val="ctr"/>
        <c:lblOffset val="100"/>
        <c:noMultiLvlLbl val="0"/>
      </c:catAx>
      <c:valAx>
        <c:axId val="142250752"/>
        <c:scaling>
          <c:orientation val="minMax"/>
        </c:scaling>
        <c:delete val="0"/>
        <c:axPos val="l"/>
        <c:majorGridlines/>
        <c:numFmt formatCode="_(* #,##0.00_);_(* \(#,##0.00\);_(* &quot;-&quot;??_);_(@_)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it-IT"/>
          </a:p>
        </c:txPr>
        <c:crossAx val="14222848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it-IT"/>
              <a:t>Totale</a:t>
            </a:r>
            <a:r>
              <a:rPr lang="it-IT" baseline="0"/>
              <a:t> Oneri</a:t>
            </a:r>
            <a:endParaRPr lang="it-IT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'preventivo iniziale 2025-2026'!$B$1</c:f>
              <c:strCache>
                <c:ptCount val="1"/>
                <c:pt idx="0">
                  <c:v>Preventivo iniziale 2025</c:v>
                </c:pt>
              </c:strCache>
            </c:strRef>
          </c:tx>
          <c:invertIfNegative val="0"/>
          <c:cat>
            <c:strRef>
              <c:f>'preventivo iniziale 2025-2026'!$A$25</c:f>
              <c:strCache>
                <c:ptCount val="1"/>
                <c:pt idx="0">
                  <c:v> Totale Oneri correnti  </c:v>
                </c:pt>
              </c:strCache>
            </c:strRef>
          </c:cat>
          <c:val>
            <c:numRef>
              <c:f>'preventivo iniziale 2025-2026'!$B$25</c:f>
              <c:numCache>
                <c:formatCode>_(* #,##0.00_);_(* \(#,##0.00\);_(* "-"??_);_(@_)</c:formatCode>
                <c:ptCount val="1"/>
                <c:pt idx="0">
                  <c:v>15320000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62-4C98-9C1C-7B07CAFA4EE7}"/>
            </c:ext>
          </c:extLst>
        </c:ser>
        <c:ser>
          <c:idx val="1"/>
          <c:order val="1"/>
          <c:tx>
            <c:strRef>
              <c:f>'preventivo iniziale 2025-2026'!$C$1</c:f>
              <c:strCache>
                <c:ptCount val="1"/>
                <c:pt idx="0">
                  <c:v>Preventivo iniziale 2026</c:v>
                </c:pt>
              </c:strCache>
            </c:strRef>
          </c:tx>
          <c:invertIfNegative val="0"/>
          <c:cat>
            <c:strRef>
              <c:f>'preventivo iniziale 2025-2026'!$A$25</c:f>
              <c:strCache>
                <c:ptCount val="1"/>
                <c:pt idx="0">
                  <c:v> Totale Oneri correnti  </c:v>
                </c:pt>
              </c:strCache>
            </c:strRef>
          </c:cat>
          <c:val>
            <c:numRef>
              <c:f>'preventivo iniziale 2025-2026'!$C$25</c:f>
              <c:numCache>
                <c:formatCode>_(* #,##0.00_);_(* \(#,##0.00\);_(* "-"??_);_(@_)</c:formatCode>
                <c:ptCount val="1"/>
                <c:pt idx="0">
                  <c:v>14300000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562-4C98-9C1C-7B07CAFA4E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0"/>
        <c:overlap val="-75"/>
        <c:axId val="142276096"/>
        <c:axId val="142277632"/>
      </c:barChart>
      <c:catAx>
        <c:axId val="14227609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42277632"/>
        <c:crosses val="autoZero"/>
        <c:auto val="1"/>
        <c:lblAlgn val="ctr"/>
        <c:lblOffset val="100"/>
        <c:noMultiLvlLbl val="0"/>
      </c:catAx>
      <c:valAx>
        <c:axId val="142277632"/>
        <c:scaling>
          <c:orientation val="minMax"/>
        </c:scaling>
        <c:delete val="0"/>
        <c:axPos val="l"/>
        <c:majorGridlines/>
        <c:numFmt formatCode="_(* #,##0.00_);_(* \(#,##0.00\);_(* &quot;-&quot;??_);_(@_)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it-IT"/>
          </a:p>
        </c:txPr>
        <c:crossAx val="142276096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it-IT" sz="1400"/>
              <a:t>Risorse promozionali preventivo 2025</a:t>
            </a:r>
          </a:p>
        </c:rich>
      </c:tx>
      <c:layout>
        <c:manualLayout>
          <c:xMode val="edge"/>
          <c:yMode val="edge"/>
          <c:x val="9.7152230971128493E-3"/>
          <c:y val="2.7777777777777776E-2"/>
        </c:manualLayout>
      </c:layout>
      <c:overlay val="0"/>
    </c:title>
    <c:autoTitleDeleted val="0"/>
    <c:view3D>
      <c:rotX val="30"/>
      <c:rotY val="5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669675245003806E-2"/>
          <c:y val="0.20205050505050509"/>
          <c:w val="0.61046929420751139"/>
          <c:h val="0.7566648629148629"/>
        </c:manualLayout>
      </c:layout>
      <c:pie3DChart>
        <c:varyColors val="1"/>
        <c:ser>
          <c:idx val="0"/>
          <c:order val="0"/>
          <c:explosion val="13"/>
          <c:dLbls>
            <c:dLbl>
              <c:idx val="0"/>
              <c:layout>
                <c:manualLayout>
                  <c:x val="-2.8807962962962962E-2"/>
                  <c:y val="-5.45628654970760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9E7-4FC0-9A8C-8B2F6E04BC50}"/>
                </c:ext>
              </c:extLst>
            </c:dLbl>
            <c:dLbl>
              <c:idx val="1"/>
              <c:layout>
                <c:manualLayout>
                  <c:x val="-3.4074074074074159E-2"/>
                  <c:y val="6.30760233918128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9E7-4FC0-9A8C-8B2F6E04BC50}"/>
                </c:ext>
              </c:extLst>
            </c:dLbl>
            <c:dLbl>
              <c:idx val="2"/>
              <c:layout>
                <c:manualLayout>
                  <c:x val="4.347157835499034E-2"/>
                  <c:y val="7.02839105339105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9E7-4FC0-9A8C-8B2F6E04BC50}"/>
                </c:ext>
              </c:extLst>
            </c:dLbl>
            <c:dLbl>
              <c:idx val="3"/>
              <c:layout>
                <c:manualLayout>
                  <c:x val="1.1827537375051317E-2"/>
                  <c:y val="1.93820346320346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9E7-4FC0-9A8C-8B2F6E04BC50}"/>
                </c:ext>
              </c:extLst>
            </c:dLbl>
            <c:dLbl>
              <c:idx val="4"/>
              <c:layout>
                <c:manualLayout>
                  <c:x val="-1.2418895792683219E-2"/>
                  <c:y val="-3.08686868686868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9E7-4FC0-9A8C-8B2F6E04BC50}"/>
                </c:ext>
              </c:extLst>
            </c:dLbl>
            <c:dLbl>
              <c:idx val="5"/>
              <c:layout>
                <c:manualLayout>
                  <c:x val="2.1780902167545402E-2"/>
                  <c:y val="-0.1052687590187590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9E7-4FC0-9A8C-8B2F6E04BC50}"/>
                </c:ext>
              </c:extLst>
            </c:dLbl>
            <c:dLbl>
              <c:idx val="6"/>
              <c:layout>
                <c:manualLayout>
                  <c:x val="-3.067070615151745E-2"/>
                  <c:y val="-1.04134199134199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9E7-4FC0-9A8C-8B2F6E04BC50}"/>
                </c:ext>
              </c:extLst>
            </c:dLbl>
            <c:dLbl>
              <c:idx val="7"/>
              <c:layout>
                <c:manualLayout>
                  <c:x val="1.9703398235150306E-2"/>
                  <c:y val="-4.81201298701298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9E7-4FC0-9A8C-8B2F6E04BC50}"/>
                </c:ext>
              </c:extLst>
            </c:dLbl>
            <c:dLbl>
              <c:idx val="8"/>
              <c:layout>
                <c:manualLayout>
                  <c:x val="3.3196481481481438E-2"/>
                  <c:y val="-6.68216374269006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9E7-4FC0-9A8C-8B2F6E04BC50}"/>
                </c:ext>
              </c:extLst>
            </c:dLbl>
            <c:dLbl>
              <c:idx val="9"/>
              <c:layout>
                <c:manualLayout>
                  <c:x val="5.4750925925925925E-2"/>
                  <c:y val="-6.442105263157894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9E7-4FC0-9A8C-8B2F6E04BC50}"/>
                </c:ext>
              </c:extLst>
            </c:dLbl>
            <c:dLbl>
              <c:idx val="10"/>
              <c:layout>
                <c:manualLayout>
                  <c:x val="1.2088761632068718E-2"/>
                  <c:y val="-2.08129192184310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9E7-4FC0-9A8C-8B2F6E04BC50}"/>
                </c:ext>
              </c:extLst>
            </c:dLbl>
            <c:dLbl>
              <c:idx val="11"/>
              <c:layout>
                <c:manualLayout>
                  <c:x val="2.1535565630053818E-2"/>
                  <c:y val="-8.65802712160979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9E7-4FC0-9A8C-8B2F6E04BC50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/>
              <a:lstStyle/>
              <a:p>
                <a:pPr>
                  <a:defRPr sz="700"/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[2]Foglio1!$R$3:$R$12</c:f>
              <c:strCache>
                <c:ptCount val="10"/>
                <c:pt idx="0">
                  <c:v>301 - INTERNAZIONALIZZAZIONE </c:v>
                </c:pt>
                <c:pt idx="1">
                  <c:v>400 - DTRANSIZIONE DIGITALE ED ECOLOGICA</c:v>
                </c:pt>
                <c:pt idx="2">
                  <c:v>401 -SVILUPPO D'IMPRESA, QUALIFICAZIONE AZIENDALE E DEI PRODOTTI</c:v>
                </c:pt>
                <c:pt idx="3">
                  <c:v>402 - ORIENTAMENTO AL LAVORO </c:v>
                </c:pt>
                <c:pt idx="4">
                  <c:v>600 - PROMOZIONE INFRASTRUTTURE</c:v>
                </c:pt>
                <c:pt idx="5">
                  <c:v>601 - MARKETING TERRITORIALE</c:v>
                </c:pt>
                <c:pt idx="6">
                  <c:v>700 - AMBIENTE</c:v>
                </c:pt>
                <c:pt idx="7">
                  <c:v>701 - TUTELA DELLA LEGALITA'</c:v>
                </c:pt>
                <c:pt idx="8">
                  <c:v>801 - SEMPLIFICAZIONE</c:v>
                </c:pt>
                <c:pt idx="9">
                  <c:v>803 - TRASPARENZA E ANTICORRUZIONE</c:v>
                </c:pt>
              </c:strCache>
            </c:strRef>
          </c:cat>
          <c:val>
            <c:numRef>
              <c:f>[2]Foglio1!$S$3:$S$12</c:f>
              <c:numCache>
                <c:formatCode>General</c:formatCode>
                <c:ptCount val="10"/>
                <c:pt idx="0">
                  <c:v>842000</c:v>
                </c:pt>
                <c:pt idx="1">
                  <c:v>743000</c:v>
                </c:pt>
                <c:pt idx="2">
                  <c:v>305000</c:v>
                </c:pt>
                <c:pt idx="3">
                  <c:v>170000</c:v>
                </c:pt>
                <c:pt idx="4">
                  <c:v>5000</c:v>
                </c:pt>
                <c:pt idx="5">
                  <c:v>995000</c:v>
                </c:pt>
                <c:pt idx="6">
                  <c:v>110000</c:v>
                </c:pt>
                <c:pt idx="7">
                  <c:v>150000</c:v>
                </c:pt>
                <c:pt idx="8">
                  <c:v>80000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A9E7-4FC0-9A8C-8B2F6E04BC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extLst>
          <c:ext xmlns:c15="http://schemas.microsoft.com/office/drawing/2012/chart" uri="{02D57815-91ED-43cb-92C2-25804820EDAC}">
            <c15:filteredPieSeries>
              <c15:ser>
                <c:idx val="1"/>
                <c:order val="1"/>
                <c:cat>
                  <c:strRef>
                    <c:extLst>
                      <c:ext uri="{02D57815-91ED-43cb-92C2-25804820EDAC}">
                        <c15:formulaRef>
                          <c15:sqref>[2]Foglio1!$R$3:$R$12</c15:sqref>
                        </c15:formulaRef>
                      </c:ext>
                    </c:extLst>
                    <c:strCache>
                      <c:ptCount val="10"/>
                      <c:pt idx="0">
                        <c:v>301 - INTERNAZIONALIZZAZIONE </c:v>
                      </c:pt>
                      <c:pt idx="1">
                        <c:v>400 - DTRANSIZIONE DIGITALE ED ECOLOGICA</c:v>
                      </c:pt>
                      <c:pt idx="2">
                        <c:v>401 -SVILUPPO D'IMPRESA, QUALIFICAZIONE AZIENDALE E DEI PRODOTTI</c:v>
                      </c:pt>
                      <c:pt idx="3">
                        <c:v>402 - ORIENTAMENTO AL LAVORO </c:v>
                      </c:pt>
                      <c:pt idx="4">
                        <c:v>600 - PROMOZIONE INFRASTRUTTURE</c:v>
                      </c:pt>
                      <c:pt idx="5">
                        <c:v>601 - MARKETING TERRITORIALE</c:v>
                      </c:pt>
                      <c:pt idx="6">
                        <c:v>700 - AMBIENTE</c:v>
                      </c:pt>
                      <c:pt idx="7">
                        <c:v>701 - TUTELA DELLA LEGALITA'</c:v>
                      </c:pt>
                      <c:pt idx="8">
                        <c:v>801 - SEMPLIFICAZIONE</c:v>
                      </c:pt>
                      <c:pt idx="9">
                        <c:v>803 - TRASPARENZA E ANTICORRUZIONE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Foglio1!#REF!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D-A9E7-4FC0-9A8C-8B2F6E04BC50}"/>
                  </c:ext>
                </c:extLst>
              </c15:ser>
            </c15:filteredPieSeries>
            <c15:filteredPieSeries>
              <c15:ser>
                <c:idx val="2"/>
                <c:order val="2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[2]Foglio1!$R$3:$R$12</c15:sqref>
                        </c15:formulaRef>
                      </c:ext>
                    </c:extLst>
                    <c:strCache>
                      <c:ptCount val="10"/>
                      <c:pt idx="0">
                        <c:v>301 - INTERNAZIONALIZZAZIONE </c:v>
                      </c:pt>
                      <c:pt idx="1">
                        <c:v>400 - DTRANSIZIONE DIGITALE ED ECOLOGICA</c:v>
                      </c:pt>
                      <c:pt idx="2">
                        <c:v>401 -SVILUPPO D'IMPRESA, QUALIFICAZIONE AZIENDALE E DEI PRODOTTI</c:v>
                      </c:pt>
                      <c:pt idx="3">
                        <c:v>402 - ORIENTAMENTO AL LAVORO </c:v>
                      </c:pt>
                      <c:pt idx="4">
                        <c:v>600 - PROMOZIONE INFRASTRUTTURE</c:v>
                      </c:pt>
                      <c:pt idx="5">
                        <c:v>601 - MARKETING TERRITORIALE</c:v>
                      </c:pt>
                      <c:pt idx="6">
                        <c:v>700 - AMBIENTE</c:v>
                      </c:pt>
                      <c:pt idx="7">
                        <c:v>701 - TUTELA DELLA LEGALITA'</c:v>
                      </c:pt>
                      <c:pt idx="8">
                        <c:v>801 - SEMPLIFICAZIONE</c:v>
                      </c:pt>
                      <c:pt idx="9">
                        <c:v>803 - TRASPARENZA E ANTICORRUZIONE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Foglio1!#REF!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E-A9E7-4FC0-9A8C-8B2F6E04BC50}"/>
                  </c:ext>
                </c:extLst>
              </c15:ser>
            </c15:filteredPieSeries>
          </c:ext>
        </c:extLst>
      </c:pie3DChart>
    </c:plotArea>
    <c:legend>
      <c:legendPos val="r"/>
      <c:layout>
        <c:manualLayout>
          <c:xMode val="edge"/>
          <c:yMode val="edge"/>
          <c:x val="0.71385307139637844"/>
          <c:y val="0.10813347763347764"/>
          <c:w val="0.28614697217503166"/>
          <c:h val="0.89186652236652242"/>
        </c:manualLayout>
      </c:layout>
      <c:overlay val="0"/>
      <c:txPr>
        <a:bodyPr/>
        <a:lstStyle/>
        <a:p>
          <a:pPr rtl="0">
            <a:defRPr sz="600"/>
          </a:pPr>
          <a:endParaRPr lang="it-IT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it-IT" sz="1400"/>
              <a:t>Risorse promozionali preventivo 2025</a:t>
            </a:r>
          </a:p>
        </c:rich>
      </c:tx>
      <c:layout>
        <c:manualLayout>
          <c:xMode val="edge"/>
          <c:yMode val="edge"/>
          <c:x val="5.0286684287486902E-3"/>
          <c:y val="2.3196248196248197E-2"/>
        </c:manualLayout>
      </c:layout>
      <c:overlay val="0"/>
    </c:title>
    <c:autoTitleDeleted val="0"/>
    <c:view3D>
      <c:rotX val="30"/>
      <c:rotY val="5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3726618970519728E-2"/>
          <c:y val="0.21579509379509379"/>
          <c:w val="0.61046929420751139"/>
          <c:h val="0.7566648629148629"/>
        </c:manualLayout>
      </c:layout>
      <c:pie3DChart>
        <c:varyColors val="1"/>
        <c:ser>
          <c:idx val="0"/>
          <c:order val="0"/>
          <c:tx>
            <c:strRef>
              <c:f>[3]cons!$S$48</c:f>
              <c:strCache>
                <c:ptCount val="1"/>
                <c:pt idx="0">
                  <c:v>2025 iniz</c:v>
                </c:pt>
              </c:strCache>
            </c:strRef>
          </c:tx>
          <c:explosion val="13"/>
          <c:dLbls>
            <c:dLbl>
              <c:idx val="0"/>
              <c:layout>
                <c:manualLayout>
                  <c:x val="-5.8570348134466847E-4"/>
                  <c:y val="-1.0001443001443044E-2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rot="0"/>
                <a:lstStyle/>
                <a:p>
                  <a:pPr>
                    <a:defRPr sz="900"/>
                  </a:pPr>
                  <a:endParaRPr lang="it-IT"/>
                </a:p>
              </c:txPr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B78-4631-9FD6-D3226A828C50}"/>
                </c:ext>
              </c:extLst>
            </c:dLbl>
            <c:dLbl>
              <c:idx val="1"/>
              <c:layout>
                <c:manualLayout>
                  <c:x val="1.294574074074074E-2"/>
                  <c:y val="0.3500650406504065"/>
                </c:manualLayout>
              </c:layout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B78-4631-9FD6-D3226A828C50}"/>
                </c:ext>
              </c:extLst>
            </c:dLbl>
            <c:dLbl>
              <c:idx val="2"/>
              <c:layout>
                <c:manualLayout>
                  <c:x val="4.347157835499034E-2"/>
                  <c:y val="-2.5928210678210679E-2"/>
                </c:manualLayout>
              </c:layout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B78-4631-9FD6-D3226A828C50}"/>
                </c:ext>
              </c:extLst>
            </c:dLbl>
            <c:dLbl>
              <c:idx val="3"/>
              <c:layout>
                <c:manualLayout>
                  <c:x val="-6.9188012306897508E-3"/>
                  <c:y val="-6.7667027417027417E-2"/>
                </c:manualLayout>
              </c:layout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B78-4631-9FD6-D3226A828C50}"/>
                </c:ext>
              </c:extLst>
            </c:dLbl>
            <c:dLbl>
              <c:idx val="4"/>
              <c:layout>
                <c:manualLayout>
                  <c:x val="2.5073781418798926E-2"/>
                  <c:y val="-5.83578643578644E-2"/>
                </c:manualLayout>
              </c:layout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B78-4631-9FD6-D3226A828C50}"/>
                </c:ext>
              </c:extLst>
            </c:dLbl>
            <c:dLbl>
              <c:idx val="6"/>
              <c:layout>
                <c:manualLayout>
                  <c:x val="-3.067070615151745E-2"/>
                  <c:y val="-1.0413419913419913E-2"/>
                </c:manualLayout>
              </c:layout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B78-4631-9FD6-D3226A828C50}"/>
                </c:ext>
              </c:extLst>
            </c:dLbl>
            <c:dLbl>
              <c:idx val="7"/>
              <c:layout>
                <c:manualLayout>
                  <c:x val="1.9703398235150306E-2"/>
                  <c:y val="-4.8120129870129889E-2"/>
                </c:manualLayout>
              </c:layout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B78-4631-9FD6-D3226A828C50}"/>
                </c:ext>
              </c:extLst>
            </c:dLbl>
            <c:dLbl>
              <c:idx val="8"/>
              <c:layout>
                <c:manualLayout>
                  <c:x val="2.8492774079865588E-2"/>
                  <c:y val="2.0562770562749564E-5"/>
                </c:manualLayout>
              </c:layout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B78-4631-9FD6-D3226A828C50}"/>
                </c:ext>
              </c:extLst>
            </c:dLbl>
            <c:dLbl>
              <c:idx val="9"/>
              <c:layout>
                <c:manualLayout>
                  <c:x val="5.475093293478913E-2"/>
                  <c:y val="1.9551948051948053E-2"/>
                </c:manualLayout>
              </c:layout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B78-4631-9FD6-D3226A828C50}"/>
                </c:ext>
              </c:extLst>
            </c:dLbl>
            <c:dLbl>
              <c:idx val="10"/>
              <c:layout>
                <c:manualLayout>
                  <c:x val="1.2088761632068718E-2"/>
                  <c:y val="-2.0812919218431029E-2"/>
                </c:manualLayout>
              </c:layout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B78-4631-9FD6-D3226A828C50}"/>
                </c:ext>
              </c:extLst>
            </c:dLbl>
            <c:dLbl>
              <c:idx val="11"/>
              <c:layout>
                <c:manualLayout>
                  <c:x val="2.1535565630053818E-2"/>
                  <c:y val="-8.6580271216097987E-2"/>
                </c:manualLayout>
              </c:layout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B78-4631-9FD6-D3226A828C50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/>
              <a:lstStyle/>
              <a:p>
                <a:pPr>
                  <a:defRPr sz="900"/>
                </a:pPr>
                <a:endParaRPr lang="it-IT"/>
              </a:p>
            </c:txPr>
            <c:showLegendKey val="1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[3]cons!$R$49:$R$51</c:f>
              <c:strCache>
                <c:ptCount val="3"/>
                <c:pt idx="0">
                  <c:v>AS1 - COMPETITIVITA' DELLE IMPRESE</c:v>
                </c:pt>
                <c:pt idx="1">
                  <c:v>AS2 - COMPETITIVITA' DEL TERRITORIO</c:v>
                </c:pt>
                <c:pt idx="2">
                  <c:v>AS3 - COMPETITIVITA' DELL'ENTE</c:v>
                </c:pt>
              </c:strCache>
            </c:strRef>
          </c:cat>
          <c:val>
            <c:numRef>
              <c:f>[3]cons!$S$49:$S$51</c:f>
              <c:numCache>
                <c:formatCode>General</c:formatCode>
                <c:ptCount val="3"/>
                <c:pt idx="0">
                  <c:v>2060000</c:v>
                </c:pt>
                <c:pt idx="1">
                  <c:v>1110000</c:v>
                </c:pt>
                <c:pt idx="2">
                  <c:v>230000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AB78-4631-9FD6-D3226A828C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extLst>
          <c:ext xmlns:c15="http://schemas.microsoft.com/office/drawing/2012/chart" uri="{02D57815-91ED-43cb-92C2-25804820EDAC}">
            <c15:filteredPie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[3]cons!$T$48</c15:sqref>
                        </c15:formulaRef>
                      </c:ext>
                    </c:extLst>
                    <c:strCache>
                      <c:ptCount val="1"/>
                      <c:pt idx="0">
                        <c:v>2025 agg</c:v>
                      </c:pt>
                    </c:strCache>
                  </c:strRef>
                </c:tx>
                <c:cat>
                  <c:strRef>
                    <c:extLst>
                      <c:ext uri="{02D57815-91ED-43cb-92C2-25804820EDAC}">
                        <c15:formulaRef>
                          <c15:sqref>[3]cons!$R$49:$R$51</c15:sqref>
                        </c15:formulaRef>
                      </c:ext>
                    </c:extLst>
                    <c:strCache>
                      <c:ptCount val="3"/>
                      <c:pt idx="0">
                        <c:v>AS1 - COMPETITIVITA' DELLE IMPRESE</c:v>
                      </c:pt>
                      <c:pt idx="1">
                        <c:v>AS2 - COMPETITIVITA' DEL TERRITORIO</c:v>
                      </c:pt>
                      <c:pt idx="2">
                        <c:v>AS3 - COMPETITIVITA' DELL'ENTE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[3]cons!$T$49:$T$51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2423620</c:v>
                      </c:pt>
                      <c:pt idx="1">
                        <c:v>1388460</c:v>
                      </c:pt>
                      <c:pt idx="2">
                        <c:v>362778.56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C-AB78-4631-9FD6-D3226A828C50}"/>
                  </c:ext>
                </c:extLst>
              </c15:ser>
            </c15:filteredPieSeries>
          </c:ext>
        </c:extLst>
      </c:pie3DChart>
    </c:plotArea>
    <c:legend>
      <c:legendPos val="r"/>
      <c:layout>
        <c:manualLayout>
          <c:xMode val="edge"/>
          <c:yMode val="edge"/>
          <c:x val="0.75134568635862509"/>
          <c:y val="5.3155122655122657E-2"/>
          <c:w val="0.22522139038419847"/>
          <c:h val="0.4585768970189702"/>
        </c:manualLayout>
      </c:layout>
      <c:overlay val="0"/>
      <c:txPr>
        <a:bodyPr/>
        <a:lstStyle/>
        <a:p>
          <a:pPr rtl="0">
            <a:defRPr sz="800"/>
          </a:pPr>
          <a:endParaRPr lang="it-IT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it-IT" sz="1400"/>
              <a:t>Risorse promozionali preventivo 2026</a:t>
            </a:r>
          </a:p>
        </c:rich>
      </c:tx>
      <c:layout>
        <c:manualLayout>
          <c:xMode val="edge"/>
          <c:yMode val="edge"/>
          <c:x val="5.0286684287486902E-3"/>
          <c:y val="2.3196248196248197E-2"/>
        </c:manualLayout>
      </c:layout>
      <c:overlay val="0"/>
    </c:title>
    <c:autoTitleDeleted val="0"/>
    <c:view3D>
      <c:rotX val="30"/>
      <c:rotY val="5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3726618970519728E-2"/>
          <c:y val="0.21579509379509379"/>
          <c:w val="0.61046929420751139"/>
          <c:h val="0.7566648629148629"/>
        </c:manualLayout>
      </c:layout>
      <c:pie3DChart>
        <c:varyColors val="1"/>
        <c:ser>
          <c:idx val="0"/>
          <c:order val="0"/>
          <c:tx>
            <c:strRef>
              <c:f>[4]prev!$S$48</c:f>
              <c:strCache>
                <c:ptCount val="1"/>
                <c:pt idx="0">
                  <c:v>2024 iniz</c:v>
                </c:pt>
              </c:strCache>
            </c:strRef>
          </c:tx>
          <c:explosion val="13"/>
          <c:dLbls>
            <c:dLbl>
              <c:idx val="0"/>
              <c:layout>
                <c:manualLayout>
                  <c:x val="-5.8570348134466847E-4"/>
                  <c:y val="-1.0001443001443044E-2"/>
                </c:manualLayout>
              </c:layout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874-4AC2-B80E-AAA3BF55DE42}"/>
                </c:ext>
              </c:extLst>
            </c:dLbl>
            <c:dLbl>
              <c:idx val="1"/>
              <c:layout>
                <c:manualLayout>
                  <c:x val="1.0593888888888891E-2"/>
                  <c:y val="0.23390650406504065"/>
                </c:manualLayout>
              </c:layout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874-4AC2-B80E-AAA3BF55DE42}"/>
                </c:ext>
              </c:extLst>
            </c:dLbl>
            <c:dLbl>
              <c:idx val="2"/>
              <c:layout>
                <c:manualLayout>
                  <c:x val="4.347157835499034E-2"/>
                  <c:y val="-2.5928210678210679E-2"/>
                </c:manualLayout>
              </c:layout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874-4AC2-B80E-AAA3BF55DE42}"/>
                </c:ext>
              </c:extLst>
            </c:dLbl>
            <c:dLbl>
              <c:idx val="3"/>
              <c:layout>
                <c:manualLayout>
                  <c:x val="-6.9188012306897508E-3"/>
                  <c:y val="-6.7667027417027417E-2"/>
                </c:manualLayout>
              </c:layout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874-4AC2-B80E-AAA3BF55DE42}"/>
                </c:ext>
              </c:extLst>
            </c:dLbl>
            <c:dLbl>
              <c:idx val="4"/>
              <c:layout>
                <c:manualLayout>
                  <c:x val="2.5073781418798926E-2"/>
                  <c:y val="-5.83578643578644E-2"/>
                </c:manualLayout>
              </c:layout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874-4AC2-B80E-AAA3BF55DE42}"/>
                </c:ext>
              </c:extLst>
            </c:dLbl>
            <c:dLbl>
              <c:idx val="6"/>
              <c:layout>
                <c:manualLayout>
                  <c:x val="-3.067070615151745E-2"/>
                  <c:y val="-1.0413419913419913E-2"/>
                </c:manualLayout>
              </c:layout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874-4AC2-B80E-AAA3BF55DE42}"/>
                </c:ext>
              </c:extLst>
            </c:dLbl>
            <c:dLbl>
              <c:idx val="7"/>
              <c:layout>
                <c:manualLayout>
                  <c:x val="1.9703398235150306E-2"/>
                  <c:y val="-4.8120129870129889E-2"/>
                </c:manualLayout>
              </c:layout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874-4AC2-B80E-AAA3BF55DE42}"/>
                </c:ext>
              </c:extLst>
            </c:dLbl>
            <c:dLbl>
              <c:idx val="8"/>
              <c:layout>
                <c:manualLayout>
                  <c:x val="2.8492774079865588E-2"/>
                  <c:y val="2.0562770562749564E-5"/>
                </c:manualLayout>
              </c:layout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874-4AC2-B80E-AAA3BF55DE42}"/>
                </c:ext>
              </c:extLst>
            </c:dLbl>
            <c:dLbl>
              <c:idx val="9"/>
              <c:layout>
                <c:manualLayout>
                  <c:x val="5.475093293478913E-2"/>
                  <c:y val="1.9551948051948053E-2"/>
                </c:manualLayout>
              </c:layout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874-4AC2-B80E-AAA3BF55DE42}"/>
                </c:ext>
              </c:extLst>
            </c:dLbl>
            <c:dLbl>
              <c:idx val="10"/>
              <c:layout>
                <c:manualLayout>
                  <c:x val="1.2088761632068718E-2"/>
                  <c:y val="-2.0812919218431029E-2"/>
                </c:manualLayout>
              </c:layout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874-4AC2-B80E-AAA3BF55DE42}"/>
                </c:ext>
              </c:extLst>
            </c:dLbl>
            <c:dLbl>
              <c:idx val="11"/>
              <c:layout>
                <c:manualLayout>
                  <c:x val="2.1535565630053818E-2"/>
                  <c:y val="-8.6580271216097987E-2"/>
                </c:manualLayout>
              </c:layout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E874-4AC2-B80E-AAA3BF55DE4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/>
              <a:lstStyle/>
              <a:p>
                <a:pPr>
                  <a:defRPr sz="900"/>
                </a:pPr>
                <a:endParaRPr lang="it-IT"/>
              </a:p>
            </c:txPr>
            <c:showLegendKey val="1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[4]prev!$R$49:$R$51</c:f>
              <c:strCache>
                <c:ptCount val="3"/>
                <c:pt idx="0">
                  <c:v>AS1 - COMPETITIVITA' DELLE IMPRESE</c:v>
                </c:pt>
                <c:pt idx="1">
                  <c:v>AS2 - COMPETITIVITA' DEL TERRITORIO</c:v>
                </c:pt>
                <c:pt idx="2">
                  <c:v>AS3 - COMPETITIVITA' DELL'ENTE</c:v>
                </c:pt>
              </c:strCache>
            </c:strRef>
          </c:cat>
          <c:val>
            <c:numRef>
              <c:f>[4]prev!$S$49:$S$51</c:f>
              <c:numCache>
                <c:formatCode>#,##0.00</c:formatCode>
                <c:ptCount val="3"/>
                <c:pt idx="0">
                  <c:v>1405000</c:v>
                </c:pt>
                <c:pt idx="1">
                  <c:v>1095000</c:v>
                </c:pt>
                <c:pt idx="2">
                  <c:v>200000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E874-4AC2-B80E-AAA3BF55DE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extLst>
          <c:ext xmlns:c15="http://schemas.microsoft.com/office/drawing/2012/chart" uri="{02D57815-91ED-43cb-92C2-25804820EDAC}">
            <c15:filteredPie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[4]prev!$T$48</c15:sqref>
                        </c15:formulaRef>
                      </c:ext>
                    </c:extLst>
                    <c:strCache>
                      <c:ptCount val="1"/>
                      <c:pt idx="0">
                        <c:v>2024 agg</c:v>
                      </c:pt>
                    </c:strCache>
                  </c:strRef>
                </c:tx>
                <c:cat>
                  <c:strRef>
                    <c:extLst>
                      <c:ext uri="{02D57815-91ED-43cb-92C2-25804820EDAC}">
                        <c15:formulaRef>
                          <c15:sqref>[4]prev!$R$49:$R$51</c15:sqref>
                        </c15:formulaRef>
                      </c:ext>
                    </c:extLst>
                    <c:strCache>
                      <c:ptCount val="3"/>
                      <c:pt idx="0">
                        <c:v>AS1 - COMPETITIVITA' DELLE IMPRESE</c:v>
                      </c:pt>
                      <c:pt idx="1">
                        <c:v>AS2 - COMPETITIVITA' DEL TERRITORIO</c:v>
                      </c:pt>
                      <c:pt idx="2">
                        <c:v>AS3 - COMPETITIVITA' DELL'ENTE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[4]prev!$T$49:$T$51</c15:sqref>
                        </c15:formulaRef>
                      </c:ext>
                    </c:extLst>
                    <c:numCache>
                      <c:formatCode>#,##0.00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C-E874-4AC2-B80E-AAA3BF55DE42}"/>
                  </c:ext>
                </c:extLst>
              </c15:ser>
            </c15:filteredPieSeries>
          </c:ext>
        </c:extLst>
      </c:pie3DChart>
    </c:plotArea>
    <c:legend>
      <c:legendPos val="r"/>
      <c:layout>
        <c:manualLayout>
          <c:xMode val="edge"/>
          <c:yMode val="edge"/>
          <c:x val="0.75134568635862509"/>
          <c:y val="5.3155122655122657E-2"/>
          <c:w val="0.22522139038419847"/>
          <c:h val="0.4585768970189702"/>
        </c:manualLayout>
      </c:layout>
      <c:overlay val="0"/>
      <c:txPr>
        <a:bodyPr/>
        <a:lstStyle/>
        <a:p>
          <a:pPr rtl="0">
            <a:defRPr sz="800"/>
          </a:pPr>
          <a:endParaRPr lang="it-IT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it-IT" sz="1400"/>
              <a:t>Risorse promozionali preventivo 2026</a:t>
            </a:r>
          </a:p>
        </c:rich>
      </c:tx>
      <c:layout>
        <c:manualLayout>
          <c:xMode val="edge"/>
          <c:yMode val="edge"/>
          <c:x val="9.7152230971128493E-3"/>
          <c:y val="2.7777777777777776E-2"/>
        </c:manualLayout>
      </c:layout>
      <c:overlay val="0"/>
    </c:title>
    <c:autoTitleDeleted val="0"/>
    <c:view3D>
      <c:rotX val="30"/>
      <c:rotY val="5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669675245003806E-2"/>
          <c:y val="0.20205050505050509"/>
          <c:w val="0.61046929420751139"/>
          <c:h val="0.7566648629148629"/>
        </c:manualLayout>
      </c:layout>
      <c:pie3DChart>
        <c:varyColors val="1"/>
        <c:ser>
          <c:idx val="0"/>
          <c:order val="0"/>
          <c:explosion val="13"/>
          <c:dLbls>
            <c:dLbl>
              <c:idx val="0"/>
              <c:layout>
                <c:manualLayout>
                  <c:x val="-3.5863518518518517E-2"/>
                  <c:y val="-6.19897660818713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DEF-4F84-A9ED-DAF5004B4653}"/>
                </c:ext>
              </c:extLst>
            </c:dLbl>
            <c:dLbl>
              <c:idx val="1"/>
              <c:layout>
                <c:manualLayout>
                  <c:x val="-0.11168518518518528"/>
                  <c:y val="0.1143397696476964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DEF-4F84-A9ED-DAF5004B4653}"/>
                </c:ext>
              </c:extLst>
            </c:dLbl>
            <c:dLbl>
              <c:idx val="2"/>
              <c:layout>
                <c:manualLayout>
                  <c:x val="4.347157835499034E-2"/>
                  <c:y val="7.02839105339105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DEF-4F84-A9ED-DAF5004B4653}"/>
                </c:ext>
              </c:extLst>
            </c:dLbl>
            <c:dLbl>
              <c:idx val="3"/>
              <c:layout>
                <c:manualLayout>
                  <c:x val="3.7766296296296208E-2"/>
                  <c:y val="2.77505847953216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DEF-4F84-A9ED-DAF5004B4653}"/>
                </c:ext>
              </c:extLst>
            </c:dLbl>
            <c:dLbl>
              <c:idx val="4"/>
              <c:layout>
                <c:manualLayout>
                  <c:x val="-1.4907777777777778E-2"/>
                  <c:y val="1.51415204678362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DEF-4F84-A9ED-DAF5004B4653}"/>
                </c:ext>
              </c:extLst>
            </c:dLbl>
            <c:dLbl>
              <c:idx val="5"/>
              <c:layout>
                <c:manualLayout>
                  <c:x val="3.6189074074074075E-2"/>
                  <c:y val="0.156093274853801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DEF-4F84-A9ED-DAF5004B4653}"/>
                </c:ext>
              </c:extLst>
            </c:dLbl>
            <c:dLbl>
              <c:idx val="6"/>
              <c:layout>
                <c:manualLayout>
                  <c:x val="-3.067070615151745E-2"/>
                  <c:y val="-1.04134199134199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DEF-4F84-A9ED-DAF5004B4653}"/>
                </c:ext>
              </c:extLst>
            </c:dLbl>
            <c:dLbl>
              <c:idx val="7"/>
              <c:layout>
                <c:manualLayout>
                  <c:x val="1.9703398235150306E-2"/>
                  <c:y val="-4.81201298701298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DEF-4F84-A9ED-DAF5004B4653}"/>
                </c:ext>
              </c:extLst>
            </c:dLbl>
            <c:dLbl>
              <c:idx val="8"/>
              <c:layout>
                <c:manualLayout>
                  <c:x val="3.0844629629629586E-2"/>
                  <c:y val="-4.45409356725146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DEF-4F84-A9ED-DAF5004B4653}"/>
                </c:ext>
              </c:extLst>
            </c:dLbl>
            <c:dLbl>
              <c:idx val="9"/>
              <c:layout>
                <c:manualLayout>
                  <c:x val="5.4750925925925925E-2"/>
                  <c:y val="9.8479532163742688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DEF-4F84-A9ED-DAF5004B4653}"/>
                </c:ext>
              </c:extLst>
            </c:dLbl>
            <c:dLbl>
              <c:idx val="10"/>
              <c:layout>
                <c:manualLayout>
                  <c:x val="1.2088761632068718E-2"/>
                  <c:y val="-2.08129192184310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3DEF-4F84-A9ED-DAF5004B4653}"/>
                </c:ext>
              </c:extLst>
            </c:dLbl>
            <c:dLbl>
              <c:idx val="11"/>
              <c:layout>
                <c:manualLayout>
                  <c:x val="2.1535565630053818E-2"/>
                  <c:y val="-8.65802712160979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DEF-4F84-A9ED-DAF5004B465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/>
              <a:lstStyle/>
              <a:p>
                <a:pPr>
                  <a:defRPr sz="700"/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[4]prev!$R$4:$R$13</c:f>
              <c:strCache>
                <c:ptCount val="10"/>
                <c:pt idx="0">
                  <c:v>301 - INTERNAZIONALIZZAZIONE </c:v>
                </c:pt>
                <c:pt idx="1">
                  <c:v>400 - TRANSIZIONE DIGITALE ED ECOLOGICA</c:v>
                </c:pt>
                <c:pt idx="2">
                  <c:v>401 - SVILUPPO D'IMPRESA, QUALIFICAZIONE AZIENDALE E DEI PRODOTTI</c:v>
                </c:pt>
                <c:pt idx="3">
                  <c:v>402 - ORIENTAMENTO AL LAVORO </c:v>
                </c:pt>
                <c:pt idx="4">
                  <c:v>600 - PROMOZIONE INFRASTRUTTURE</c:v>
                </c:pt>
                <c:pt idx="5">
                  <c:v>601 - MARKETING TERRITORIALE</c:v>
                </c:pt>
                <c:pt idx="6">
                  <c:v>701 - TUTELA DELLA LEGALITA'</c:v>
                </c:pt>
                <c:pt idx="7">
                  <c:v>801 - SEMPLIFICAZIONE</c:v>
                </c:pt>
                <c:pt idx="8">
                  <c:v>802 - EFFICACIA E QUALITA' DEI SERVIZI</c:v>
                </c:pt>
                <c:pt idx="9">
                  <c:v>803 - TRASPARENZA E ANTICORRUZIONE</c:v>
                </c:pt>
              </c:strCache>
            </c:strRef>
          </c:cat>
          <c:val>
            <c:numRef>
              <c:f>[4]prev!$S$4:$S$13</c:f>
              <c:numCache>
                <c:formatCode>#,##0.00</c:formatCode>
                <c:ptCount val="10"/>
                <c:pt idx="0">
                  <c:v>730000</c:v>
                </c:pt>
                <c:pt idx="1">
                  <c:v>285000</c:v>
                </c:pt>
                <c:pt idx="2">
                  <c:v>275000</c:v>
                </c:pt>
                <c:pt idx="3">
                  <c:v>115000</c:v>
                </c:pt>
                <c:pt idx="4">
                  <c:v>20000</c:v>
                </c:pt>
                <c:pt idx="5">
                  <c:v>980000</c:v>
                </c:pt>
                <c:pt idx="6">
                  <c:v>95000</c:v>
                </c:pt>
                <c:pt idx="7">
                  <c:v>120000</c:v>
                </c:pt>
                <c:pt idx="8">
                  <c:v>80000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3DEF-4F84-A9ED-DAF5004B46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extLst>
          <c:ext xmlns:c15="http://schemas.microsoft.com/office/drawing/2012/chart" uri="{02D57815-91ED-43cb-92C2-25804820EDAC}">
            <c15:filteredPieSeries>
              <c15:ser>
                <c:idx val="1"/>
                <c:order val="1"/>
                <c:cat>
                  <c:strRef>
                    <c:extLst>
                      <c:ext uri="{02D57815-91ED-43cb-92C2-25804820EDAC}">
                        <c15:formulaRef>
                          <c15:sqref>[4]prev!$R$4:$R$13</c15:sqref>
                        </c15:formulaRef>
                      </c:ext>
                    </c:extLst>
                    <c:strCache>
                      <c:ptCount val="10"/>
                      <c:pt idx="0">
                        <c:v>301 - INTERNAZIONALIZZAZIONE </c:v>
                      </c:pt>
                      <c:pt idx="1">
                        <c:v>400 - TRANSIZIONE DIGITALE ED ECOLOGICA</c:v>
                      </c:pt>
                      <c:pt idx="2">
                        <c:v>401 - SVILUPPO D'IMPRESA, QUALIFICAZIONE AZIENDALE E DEI PRODOTTI</c:v>
                      </c:pt>
                      <c:pt idx="3">
                        <c:v>402 - ORIENTAMENTO AL LAVORO </c:v>
                      </c:pt>
                      <c:pt idx="4">
                        <c:v>600 - PROMOZIONE INFRASTRUTTURE</c:v>
                      </c:pt>
                      <c:pt idx="5">
                        <c:v>601 - MARKETING TERRITORIALE</c:v>
                      </c:pt>
                      <c:pt idx="6">
                        <c:v>701 - TUTELA DELLA LEGALITA'</c:v>
                      </c:pt>
                      <c:pt idx="7">
                        <c:v>801 - SEMPLIFICAZIONE</c:v>
                      </c:pt>
                      <c:pt idx="8">
                        <c:v>802 - EFFICACIA E QUALITA' DEI SERVIZI</c:v>
                      </c:pt>
                      <c:pt idx="9">
                        <c:v>803 - TRASPARENZA E ANTICORRUZIONE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Foglio1!#REF!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D-3DEF-4F84-A9ED-DAF5004B4653}"/>
                  </c:ext>
                </c:extLst>
              </c15:ser>
            </c15:filteredPieSeries>
            <c15:filteredPieSeries>
              <c15:ser>
                <c:idx val="2"/>
                <c:order val="2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[4]prev!$R$4:$R$13</c15:sqref>
                        </c15:formulaRef>
                      </c:ext>
                    </c:extLst>
                    <c:strCache>
                      <c:ptCount val="10"/>
                      <c:pt idx="0">
                        <c:v>301 - INTERNAZIONALIZZAZIONE </c:v>
                      </c:pt>
                      <c:pt idx="1">
                        <c:v>400 - TRANSIZIONE DIGITALE ED ECOLOGICA</c:v>
                      </c:pt>
                      <c:pt idx="2">
                        <c:v>401 - SVILUPPO D'IMPRESA, QUALIFICAZIONE AZIENDALE E DEI PRODOTTI</c:v>
                      </c:pt>
                      <c:pt idx="3">
                        <c:v>402 - ORIENTAMENTO AL LAVORO </c:v>
                      </c:pt>
                      <c:pt idx="4">
                        <c:v>600 - PROMOZIONE INFRASTRUTTURE</c:v>
                      </c:pt>
                      <c:pt idx="5">
                        <c:v>601 - MARKETING TERRITORIALE</c:v>
                      </c:pt>
                      <c:pt idx="6">
                        <c:v>701 - TUTELA DELLA LEGALITA'</c:v>
                      </c:pt>
                      <c:pt idx="7">
                        <c:v>801 - SEMPLIFICAZIONE</c:v>
                      </c:pt>
                      <c:pt idx="8">
                        <c:v>802 - EFFICACIA E QUALITA' DEI SERVIZI</c:v>
                      </c:pt>
                      <c:pt idx="9">
                        <c:v>803 - TRASPARENZA E ANTICORRUZIONE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Foglio1!#REF!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E-3DEF-4F84-A9ED-DAF5004B4653}"/>
                  </c:ext>
                </c:extLst>
              </c15:ser>
            </c15:filteredPieSeries>
          </c:ext>
        </c:extLst>
      </c:pie3DChart>
    </c:plotArea>
    <c:legend>
      <c:legendPos val="r"/>
      <c:layout>
        <c:manualLayout>
          <c:xMode val="edge"/>
          <c:yMode val="edge"/>
          <c:x val="0.71385307139637844"/>
          <c:y val="0.10813347763347764"/>
          <c:w val="0.28614697217503166"/>
          <c:h val="0.89186652236652242"/>
        </c:manualLayout>
      </c:layout>
      <c:overlay val="0"/>
      <c:txPr>
        <a:bodyPr/>
        <a:lstStyle/>
        <a:p>
          <a:pPr rtl="0">
            <a:defRPr sz="600"/>
          </a:pPr>
          <a:endParaRPr lang="it-IT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285750</xdr:colOff>
      <xdr:row>15</xdr:row>
      <xdr:rowOff>90487</xdr:rowOff>
    </xdr:from>
    <xdr:to>
      <xdr:col>10</xdr:col>
      <xdr:colOff>590550</xdr:colOff>
      <xdr:row>29</xdr:row>
      <xdr:rowOff>166687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295275</xdr:colOff>
      <xdr:row>44</xdr:row>
      <xdr:rowOff>80962</xdr:rowOff>
    </xdr:from>
    <xdr:to>
      <xdr:col>10</xdr:col>
      <xdr:colOff>600075</xdr:colOff>
      <xdr:row>58</xdr:row>
      <xdr:rowOff>157162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285750</xdr:colOff>
      <xdr:row>0</xdr:row>
      <xdr:rowOff>100012</xdr:rowOff>
    </xdr:from>
    <xdr:to>
      <xdr:col>10</xdr:col>
      <xdr:colOff>590550</xdr:colOff>
      <xdr:row>14</xdr:row>
      <xdr:rowOff>176212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285750</xdr:colOff>
      <xdr:row>30</xdr:row>
      <xdr:rowOff>71437</xdr:rowOff>
    </xdr:from>
    <xdr:to>
      <xdr:col>10</xdr:col>
      <xdr:colOff>590550</xdr:colOff>
      <xdr:row>43</xdr:row>
      <xdr:rowOff>147637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3</xdr:row>
      <xdr:rowOff>0</xdr:rowOff>
    </xdr:from>
    <xdr:to>
      <xdr:col>23</xdr:col>
      <xdr:colOff>85050</xdr:colOff>
      <xdr:row>16</xdr:row>
      <xdr:rowOff>162450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B1E03646-D8D6-4BD2-A0C1-240C550B08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0</xdr:colOff>
      <xdr:row>18</xdr:row>
      <xdr:rowOff>0</xdr:rowOff>
    </xdr:from>
    <xdr:to>
      <xdr:col>23</xdr:col>
      <xdr:colOff>85050</xdr:colOff>
      <xdr:row>31</xdr:row>
      <xdr:rowOff>1500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57526EB2-0AF3-4D33-87FE-6B63F0FA69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24</xdr:col>
      <xdr:colOff>0</xdr:colOff>
      <xdr:row>17</xdr:row>
      <xdr:rowOff>228599</xdr:rowOff>
    </xdr:from>
    <xdr:to>
      <xdr:col>32</xdr:col>
      <xdr:colOff>580350</xdr:colOff>
      <xdr:row>31</xdr:row>
      <xdr:rowOff>1499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F0AEA479-70AD-40E1-8E08-B833AC7915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24</xdr:col>
      <xdr:colOff>0</xdr:colOff>
      <xdr:row>3</xdr:row>
      <xdr:rowOff>0</xdr:rowOff>
    </xdr:from>
    <xdr:to>
      <xdr:col>32</xdr:col>
      <xdr:colOff>580350</xdr:colOff>
      <xdr:row>16</xdr:row>
      <xdr:rowOff>162450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8420BF8D-6B91-40E5-8CA7-0B50312B3E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gestione/PREVENTIVI/PREVENTIVO%202024/PER%20SITO/Grafici%20a%20torta%20PROMOZIONALI%202024%20per%20sito_ok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R:\cogestione\PREVENTIVI\PREVENTIVO%202025\B8_PROMOZIONALI\Grafici%20a%20torta%20PROMOZIONALI%202024.xlsx" TargetMode="External"/><Relationship Id="rId1" Type="http://schemas.openxmlformats.org/officeDocument/2006/relationships/externalLinkPath" Target="/cogestione/PREVENTIVI/PREVENTIVO%202025/B8_PROMOZIONALI/Grafici%20a%20torta%20PROMOZIONALI%2020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R:\cogestione\PREVENTIVI\PREVENTIVO%202025\PER%20SITO\Grafici%20a%20torta%20PROMOZIONALI%202025%20per%20sito_ok.xlsx" TargetMode="External"/><Relationship Id="rId1" Type="http://schemas.openxmlformats.org/officeDocument/2006/relationships/externalLinkPath" Target="/cogestione/PREVENTIVI/PREVENTIVO%202025/PER%20SITO/Grafici%20a%20torta%20PROMOZIONALI%202025%20per%20sito_ok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R:\cogestione\PREVENTIVI\PREVENTIVO%202026\X%20SITO\Grafici%20a%20torta%20PROMOZIONALI%202026%20per%20sito_ok.xlsx" TargetMode="External"/><Relationship Id="rId1" Type="http://schemas.openxmlformats.org/officeDocument/2006/relationships/externalLinkPath" Target="Grafici%20a%20torta%20PROMOZIONALI%202026%20per%20sito_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glio1"/>
      <sheetName val="Foglio2"/>
      <sheetName val="Foglio3"/>
    </sheetNames>
    <sheetDataSet>
      <sheetData sheetId="0">
        <row r="4">
          <cell r="R4" t="str">
            <v xml:space="preserve">301 - INTERNAZIONALIZZAZIONE </v>
          </cell>
          <cell r="S4">
            <v>732000</v>
          </cell>
        </row>
        <row r="5">
          <cell r="R5" t="str">
            <v>400 - TRANSIZIONE DIGITALE ED ECOLOGICA</v>
          </cell>
          <cell r="S5">
            <v>743000</v>
          </cell>
        </row>
        <row r="6">
          <cell r="R6" t="str">
            <v>401 - SVILUPPO D'IMPRESA, QUALIFICAZIONE AZIENDALE E DEI PRODOTTI</v>
          </cell>
          <cell r="S6">
            <v>210000</v>
          </cell>
        </row>
        <row r="7">
          <cell r="R7" t="str">
            <v xml:space="preserve">402 - ORIENTAMENTO AL LAVORO </v>
          </cell>
          <cell r="S7">
            <v>155000</v>
          </cell>
        </row>
        <row r="8">
          <cell r="R8" t="str">
            <v>600 - PROMOZIONE INFRASTRUTTURE</v>
          </cell>
          <cell r="S8">
            <v>5000</v>
          </cell>
        </row>
        <row r="9">
          <cell r="R9" t="str">
            <v>601 - MARKETING TERRITORIALE</v>
          </cell>
          <cell r="S9">
            <v>1095000</v>
          </cell>
        </row>
        <row r="10">
          <cell r="R10" t="str">
            <v>701 - TUTELA DELLA LEGALITA'</v>
          </cell>
          <cell r="S10">
            <v>60000</v>
          </cell>
        </row>
        <row r="11">
          <cell r="R11" t="str">
            <v>801 - SEMPLIFICAZIONE</v>
          </cell>
          <cell r="S11">
            <v>120000</v>
          </cell>
        </row>
        <row r="12">
          <cell r="R12" t="str">
            <v>802 - EFFICACIA E QUALITA' DEI SERVIZI</v>
          </cell>
          <cell r="S12">
            <v>80000</v>
          </cell>
        </row>
        <row r="13">
          <cell r="R13" t="str">
            <v>803 - TRASPARENZA E ANTICORRUZIONE</v>
          </cell>
          <cell r="S13">
            <v>0</v>
          </cell>
        </row>
        <row r="48">
          <cell r="S48" t="str">
            <v>2024 iniz</v>
          </cell>
          <cell r="T48" t="str">
            <v>2024 agg</v>
          </cell>
        </row>
        <row r="49">
          <cell r="R49" t="str">
            <v>AS1 - COMPETITIVITA' DELLE IMPRESE</v>
          </cell>
          <cell r="S49">
            <v>1840000</v>
          </cell>
          <cell r="T49">
            <v>0</v>
          </cell>
        </row>
        <row r="50">
          <cell r="R50" t="str">
            <v>AS2 - COMPETITIVITA' DEL TERRITORIO</v>
          </cell>
          <cell r="S50">
            <v>1160000</v>
          </cell>
          <cell r="T50">
            <v>0</v>
          </cell>
        </row>
        <row r="51">
          <cell r="R51" t="str">
            <v>AS3 - COMPETITIVITA' DELL'ENTE</v>
          </cell>
          <cell r="S51">
            <v>200000</v>
          </cell>
          <cell r="T51">
            <v>0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oglio1"/>
      <sheetName val="Foglio2"/>
      <sheetName val="Foglio3"/>
    </sheetNames>
    <sheetDataSet>
      <sheetData sheetId="0">
        <row r="3">
          <cell r="R3" t="str">
            <v xml:space="preserve">301 - INTERNAZIONALIZZAZIONE </v>
          </cell>
          <cell r="S3">
            <v>842000</v>
          </cell>
        </row>
        <row r="4">
          <cell r="R4" t="str">
            <v>400 - DTRANSIZIONE DIGITALE ED ECOLOGICA</v>
          </cell>
          <cell r="S4">
            <v>743000</v>
          </cell>
        </row>
        <row r="5">
          <cell r="R5" t="str">
            <v>401 -SVILUPPO D'IMPRESA, QUALIFICAZIONE AZIENDALE E DEI PRODOTTI</v>
          </cell>
          <cell r="S5">
            <v>305000</v>
          </cell>
        </row>
        <row r="6">
          <cell r="R6" t="str">
            <v xml:space="preserve">402 - ORIENTAMENTO AL LAVORO </v>
          </cell>
          <cell r="S6">
            <v>170000</v>
          </cell>
        </row>
        <row r="7">
          <cell r="R7" t="str">
            <v>600 - PROMOZIONE INFRASTRUTTURE</v>
          </cell>
          <cell r="S7">
            <v>5000</v>
          </cell>
        </row>
        <row r="8">
          <cell r="R8" t="str">
            <v>601 - MARKETING TERRITORIALE</v>
          </cell>
          <cell r="S8">
            <v>995000</v>
          </cell>
        </row>
        <row r="9">
          <cell r="R9" t="str">
            <v>700 - AMBIENTE</v>
          </cell>
          <cell r="S9">
            <v>110000</v>
          </cell>
        </row>
        <row r="10">
          <cell r="R10" t="str">
            <v>701 - TUTELA DELLA LEGALITA'</v>
          </cell>
          <cell r="S10">
            <v>150000</v>
          </cell>
        </row>
        <row r="11">
          <cell r="R11" t="str">
            <v>801 - SEMPLIFICAZIONE</v>
          </cell>
          <cell r="S11">
            <v>80000</v>
          </cell>
        </row>
        <row r="12">
          <cell r="R12" t="str">
            <v>803 - TRASPARENZA E ANTICORRUZIONE</v>
          </cell>
          <cell r="S12">
            <v>0</v>
          </cell>
        </row>
      </sheetData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ev"/>
      <sheetName val="agg"/>
      <sheetName val="cons"/>
      <sheetName val="Foglio2"/>
      <sheetName val="Foglio3"/>
    </sheetNames>
    <sheetDataSet>
      <sheetData sheetId="0"/>
      <sheetData sheetId="1"/>
      <sheetData sheetId="2">
        <row r="48">
          <cell r="S48" t="str">
            <v>2025 iniz</v>
          </cell>
          <cell r="T48" t="str">
            <v>2025 agg</v>
          </cell>
        </row>
        <row r="49">
          <cell r="R49" t="str">
            <v>AS1 - COMPETITIVITA' DELLE IMPRESE</v>
          </cell>
          <cell r="S49">
            <v>2060000</v>
          </cell>
          <cell r="T49">
            <v>2423620</v>
          </cell>
        </row>
        <row r="50">
          <cell r="R50" t="str">
            <v>AS2 - COMPETITIVITA' DEL TERRITORIO</v>
          </cell>
          <cell r="S50">
            <v>1110000</v>
          </cell>
          <cell r="T50">
            <v>1388460</v>
          </cell>
        </row>
        <row r="51">
          <cell r="R51" t="str">
            <v>AS3 - COMPETITIVITA' DELL'ENTE</v>
          </cell>
          <cell r="S51">
            <v>230000</v>
          </cell>
          <cell r="T51">
            <v>362778.56</v>
          </cell>
        </row>
      </sheetData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ev"/>
      <sheetName val="agg"/>
      <sheetName val="cons"/>
      <sheetName val="Foglio2"/>
      <sheetName val="Foglio3"/>
    </sheetNames>
    <sheetDataSet>
      <sheetData sheetId="0">
        <row r="4">
          <cell r="R4" t="str">
            <v xml:space="preserve">301 - INTERNAZIONALIZZAZIONE </v>
          </cell>
          <cell r="S4">
            <v>730000</v>
          </cell>
        </row>
        <row r="5">
          <cell r="R5" t="str">
            <v>400 - TRANSIZIONE DIGITALE ED ECOLOGICA</v>
          </cell>
          <cell r="S5">
            <v>285000</v>
          </cell>
        </row>
        <row r="6">
          <cell r="R6" t="str">
            <v>401 - SVILUPPO D'IMPRESA, QUALIFICAZIONE AZIENDALE E DEI PRODOTTI</v>
          </cell>
          <cell r="S6">
            <v>275000</v>
          </cell>
        </row>
        <row r="7">
          <cell r="R7" t="str">
            <v xml:space="preserve">402 - ORIENTAMENTO AL LAVORO </v>
          </cell>
          <cell r="S7">
            <v>115000</v>
          </cell>
        </row>
        <row r="8">
          <cell r="R8" t="str">
            <v>600 - PROMOZIONE INFRASTRUTTURE</v>
          </cell>
          <cell r="S8">
            <v>20000</v>
          </cell>
        </row>
        <row r="9">
          <cell r="R9" t="str">
            <v>601 - MARKETING TERRITORIALE</v>
          </cell>
          <cell r="S9">
            <v>980000</v>
          </cell>
        </row>
        <row r="10">
          <cell r="R10" t="str">
            <v>701 - TUTELA DELLA LEGALITA'</v>
          </cell>
          <cell r="S10">
            <v>95000</v>
          </cell>
        </row>
        <row r="11">
          <cell r="R11" t="str">
            <v>801 - SEMPLIFICAZIONE</v>
          </cell>
          <cell r="S11">
            <v>120000</v>
          </cell>
        </row>
        <row r="12">
          <cell r="R12" t="str">
            <v>802 - EFFICACIA E QUALITA' DEI SERVIZI</v>
          </cell>
          <cell r="S12">
            <v>80000</v>
          </cell>
        </row>
        <row r="13">
          <cell r="R13" t="str">
            <v>803 - TRASPARENZA E ANTICORRUZIONE</v>
          </cell>
          <cell r="S13">
            <v>0</v>
          </cell>
        </row>
        <row r="48">
          <cell r="S48" t="str">
            <v>2024 iniz</v>
          </cell>
          <cell r="T48" t="str">
            <v>2024 agg</v>
          </cell>
        </row>
        <row r="49">
          <cell r="R49" t="str">
            <v>AS1 - COMPETITIVITA' DELLE IMPRESE</v>
          </cell>
          <cell r="S49">
            <v>1405000</v>
          </cell>
          <cell r="T49">
            <v>0</v>
          </cell>
        </row>
        <row r="50">
          <cell r="R50" t="str">
            <v>AS2 - COMPETITIVITA' DEL TERRITORIO</v>
          </cell>
          <cell r="S50">
            <v>1095000</v>
          </cell>
          <cell r="T50">
            <v>0</v>
          </cell>
        </row>
        <row r="51">
          <cell r="R51" t="str">
            <v>AS3 - COMPETITIVITA' DELL'ENTE</v>
          </cell>
          <cell r="S51">
            <v>200000</v>
          </cell>
          <cell r="T51">
            <v>0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41"/>
  <sheetViews>
    <sheetView workbookViewId="0">
      <selection activeCell="C13" sqref="C13"/>
    </sheetView>
  </sheetViews>
  <sheetFormatPr defaultRowHeight="15"/>
  <cols>
    <col min="1" max="1" width="39.42578125" bestFit="1" customWidth="1"/>
    <col min="2" max="3" width="17.7109375" style="1" customWidth="1"/>
  </cols>
  <sheetData>
    <row r="1" spans="1:3" ht="39" customHeight="1">
      <c r="A1" s="27" t="s">
        <v>0</v>
      </c>
      <c r="B1" s="19" t="s">
        <v>145</v>
      </c>
      <c r="C1" s="19" t="s">
        <v>169</v>
      </c>
    </row>
    <row r="2" spans="1:3">
      <c r="A2" s="20" t="s">
        <v>1</v>
      </c>
      <c r="B2" s="10">
        <v>9700000</v>
      </c>
      <c r="C2" s="10">
        <v>8170000</v>
      </c>
    </row>
    <row r="3" spans="1:3">
      <c r="A3" s="20" t="s">
        <v>2</v>
      </c>
      <c r="B3" s="10">
        <v>4400000</v>
      </c>
      <c r="C3" s="10">
        <v>4330000</v>
      </c>
    </row>
    <row r="4" spans="1:3">
      <c r="A4" s="20" t="s">
        <v>3</v>
      </c>
      <c r="B4" s="10">
        <v>470000</v>
      </c>
      <c r="C4" s="10">
        <v>400000</v>
      </c>
    </row>
    <row r="5" spans="1:3">
      <c r="A5" s="20" t="s">
        <v>4</v>
      </c>
      <c r="B5" s="10">
        <v>400000</v>
      </c>
      <c r="C5" s="10">
        <v>300000</v>
      </c>
    </row>
    <row r="6" spans="1:3">
      <c r="A6" s="20" t="s">
        <v>5</v>
      </c>
      <c r="B6" s="10">
        <v>0</v>
      </c>
      <c r="C6" s="10">
        <v>0</v>
      </c>
    </row>
    <row r="7" spans="1:3">
      <c r="A7" s="22" t="s">
        <v>39</v>
      </c>
      <c r="B7" s="11">
        <f t="shared" ref="B7:C7" si="0">SUM(B2:B6)</f>
        <v>14970000</v>
      </c>
      <c r="C7" s="11">
        <f t="shared" si="0"/>
        <v>13200000</v>
      </c>
    </row>
    <row r="8" spans="1:3">
      <c r="A8" s="20" t="s">
        <v>6</v>
      </c>
      <c r="B8" s="12">
        <f t="shared" ref="B8:C8" si="1">SUM(B9:B12)</f>
        <v>3990000</v>
      </c>
      <c r="C8" s="12">
        <f t="shared" si="1"/>
        <v>4000000</v>
      </c>
    </row>
    <row r="9" spans="1:3">
      <c r="A9" s="21" t="s">
        <v>7</v>
      </c>
      <c r="B9" s="13">
        <v>2951300</v>
      </c>
      <c r="C9" s="13">
        <v>3010100</v>
      </c>
    </row>
    <row r="10" spans="1:3">
      <c r="A10" s="21" t="s">
        <v>8</v>
      </c>
      <c r="B10" s="13">
        <v>719400</v>
      </c>
      <c r="C10" s="13">
        <v>732900</v>
      </c>
    </row>
    <row r="11" spans="1:3">
      <c r="A11" s="21" t="s">
        <v>9</v>
      </c>
      <c r="B11" s="13">
        <v>246700</v>
      </c>
      <c r="C11" s="13">
        <v>187000</v>
      </c>
    </row>
    <row r="12" spans="1:3">
      <c r="A12" s="21" t="s">
        <v>10</v>
      </c>
      <c r="B12" s="13">
        <v>72600</v>
      </c>
      <c r="C12" s="13">
        <v>70000</v>
      </c>
    </row>
    <row r="13" spans="1:3">
      <c r="A13" s="20" t="s">
        <v>11</v>
      </c>
      <c r="B13" s="10">
        <f t="shared" ref="B13:C13" si="2">SUM(B14:B18)</f>
        <v>4500000</v>
      </c>
      <c r="C13" s="10">
        <f t="shared" si="2"/>
        <v>4600000</v>
      </c>
    </row>
    <row r="14" spans="1:3">
      <c r="A14" s="21" t="s">
        <v>12</v>
      </c>
      <c r="B14" s="13">
        <v>1706600</v>
      </c>
      <c r="C14" s="13">
        <v>1615900</v>
      </c>
    </row>
    <row r="15" spans="1:3">
      <c r="A15" s="21" t="s">
        <v>13</v>
      </c>
      <c r="B15" s="13">
        <v>38400</v>
      </c>
      <c r="C15" s="13">
        <v>35400</v>
      </c>
    </row>
    <row r="16" spans="1:3">
      <c r="A16" s="21" t="s">
        <v>14</v>
      </c>
      <c r="B16" s="13">
        <v>1520000</v>
      </c>
      <c r="C16" s="13">
        <v>1718200</v>
      </c>
    </row>
    <row r="17" spans="1:3">
      <c r="A17" s="21" t="s">
        <v>15</v>
      </c>
      <c r="B17" s="13">
        <v>1005000</v>
      </c>
      <c r="C17" s="13">
        <v>990000</v>
      </c>
    </row>
    <row r="18" spans="1:3">
      <c r="A18" s="21" t="s">
        <v>16</v>
      </c>
      <c r="B18" s="10">
        <v>230000</v>
      </c>
      <c r="C18" s="13">
        <v>240500</v>
      </c>
    </row>
    <row r="19" spans="1:3">
      <c r="A19" s="20" t="s">
        <v>17</v>
      </c>
      <c r="B19" s="10">
        <v>3400000</v>
      </c>
      <c r="C19" s="10">
        <v>2700000</v>
      </c>
    </row>
    <row r="20" spans="1:3">
      <c r="A20" s="20" t="s">
        <v>18</v>
      </c>
      <c r="B20" s="10">
        <f>SUM(B21:B24)</f>
        <v>3430000</v>
      </c>
      <c r="C20" s="10">
        <f t="shared" ref="C20" si="3">SUM(C21:C24)</f>
        <v>3000000</v>
      </c>
    </row>
    <row r="21" spans="1:3">
      <c r="A21" s="21" t="s">
        <v>19</v>
      </c>
      <c r="B21" s="13">
        <v>65900</v>
      </c>
      <c r="C21" s="13">
        <v>77500</v>
      </c>
    </row>
    <row r="22" spans="1:3">
      <c r="A22" s="21" t="s">
        <v>20</v>
      </c>
      <c r="B22" s="13">
        <v>801200</v>
      </c>
      <c r="C22" s="13">
        <v>832400</v>
      </c>
    </row>
    <row r="23" spans="1:3">
      <c r="A23" s="21" t="s">
        <v>21</v>
      </c>
      <c r="B23" s="13">
        <v>2372900</v>
      </c>
      <c r="C23" s="13">
        <v>1800100</v>
      </c>
    </row>
    <row r="24" spans="1:3">
      <c r="A24" s="21" t="s">
        <v>22</v>
      </c>
      <c r="B24" s="13">
        <v>190000</v>
      </c>
      <c r="C24" s="13">
        <v>290000</v>
      </c>
    </row>
    <row r="25" spans="1:3">
      <c r="A25" s="22" t="s">
        <v>40</v>
      </c>
      <c r="B25" s="11">
        <f t="shared" ref="B25:C25" si="4">B8+B13+B19+B20</f>
        <v>15320000</v>
      </c>
      <c r="C25" s="11">
        <f t="shared" si="4"/>
        <v>14300000</v>
      </c>
    </row>
    <row r="26" spans="1:3">
      <c r="A26" s="23" t="s">
        <v>23</v>
      </c>
      <c r="B26" s="14">
        <f t="shared" ref="B26:C26" si="5">B7-B25</f>
        <v>-350000</v>
      </c>
      <c r="C26" s="14">
        <f t="shared" si="5"/>
        <v>-1100000</v>
      </c>
    </row>
    <row r="27" spans="1:3">
      <c r="A27" s="20" t="s">
        <v>24</v>
      </c>
      <c r="B27" s="10">
        <v>50000</v>
      </c>
      <c r="C27" s="10">
        <v>800000</v>
      </c>
    </row>
    <row r="28" spans="1:3">
      <c r="A28" s="20" t="s">
        <v>25</v>
      </c>
      <c r="B28" s="10">
        <v>0</v>
      </c>
      <c r="C28" s="10">
        <v>0</v>
      </c>
    </row>
    <row r="29" spans="1:3">
      <c r="A29" s="23" t="s">
        <v>26</v>
      </c>
      <c r="B29" s="14">
        <f>SUM(B27:B28)</f>
        <v>50000</v>
      </c>
      <c r="C29" s="14">
        <f t="shared" ref="C29" si="6">SUM(C27:C28)</f>
        <v>800000</v>
      </c>
    </row>
    <row r="30" spans="1:3">
      <c r="A30" s="20" t="s">
        <v>27</v>
      </c>
      <c r="B30" s="10">
        <v>350000</v>
      </c>
      <c r="C30" s="10">
        <v>350000</v>
      </c>
    </row>
    <row r="31" spans="1:3">
      <c r="A31" s="20" t="s">
        <v>28</v>
      </c>
      <c r="B31" s="10">
        <v>50000</v>
      </c>
      <c r="C31" s="10">
        <v>50000</v>
      </c>
    </row>
    <row r="32" spans="1:3">
      <c r="A32" s="23" t="s">
        <v>29</v>
      </c>
      <c r="B32" s="14">
        <f t="shared" ref="B32:C32" si="7">B30-B31</f>
        <v>300000</v>
      </c>
      <c r="C32" s="14">
        <f t="shared" si="7"/>
        <v>300000</v>
      </c>
    </row>
    <row r="33" spans="1:3">
      <c r="A33" s="20" t="s">
        <v>30</v>
      </c>
      <c r="B33" s="10">
        <v>0</v>
      </c>
      <c r="C33" s="10">
        <v>0</v>
      </c>
    </row>
    <row r="34" spans="1:3">
      <c r="A34" s="20" t="s">
        <v>31</v>
      </c>
      <c r="B34" s="10">
        <v>0</v>
      </c>
      <c r="C34" s="10">
        <v>0</v>
      </c>
    </row>
    <row r="35" spans="1:3">
      <c r="A35" s="23" t="s">
        <v>32</v>
      </c>
      <c r="B35" s="14">
        <f>SUM(B33:B34)</f>
        <v>0</v>
      </c>
      <c r="C35" s="14">
        <f t="shared" ref="C35" si="8">SUM(C33:C34)</f>
        <v>0</v>
      </c>
    </row>
    <row r="36" spans="1:3" ht="30">
      <c r="A36" s="23" t="s">
        <v>33</v>
      </c>
      <c r="B36" s="18">
        <f t="shared" ref="B36:C36" si="9">B26+B29+B32</f>
        <v>0</v>
      </c>
      <c r="C36" s="18">
        <f t="shared" si="9"/>
        <v>0</v>
      </c>
    </row>
    <row r="37" spans="1:3">
      <c r="A37" s="24" t="s">
        <v>34</v>
      </c>
      <c r="B37" s="15"/>
      <c r="C37" s="15"/>
    </row>
    <row r="38" spans="1:3">
      <c r="A38" s="25" t="s">
        <v>35</v>
      </c>
      <c r="B38" s="16">
        <v>22000</v>
      </c>
      <c r="C38" s="16">
        <v>62000</v>
      </c>
    </row>
    <row r="39" spans="1:3">
      <c r="A39" s="25" t="s">
        <v>36</v>
      </c>
      <c r="B39" s="16">
        <v>1230000</v>
      </c>
      <c r="C39" s="16">
        <v>1980000</v>
      </c>
    </row>
    <row r="40" spans="1:3">
      <c r="A40" s="25" t="s">
        <v>37</v>
      </c>
      <c r="B40" s="30">
        <v>2000000</v>
      </c>
      <c r="C40" s="30">
        <v>5800000</v>
      </c>
    </row>
    <row r="41" spans="1:3">
      <c r="A41" s="26" t="s">
        <v>38</v>
      </c>
      <c r="B41" s="17">
        <f t="shared" ref="B41" si="10">SUM(B38:B40)</f>
        <v>3252000</v>
      </c>
      <c r="C41" s="17">
        <f t="shared" ref="C41" si="11">SUM(C38:C40)</f>
        <v>7842000</v>
      </c>
    </row>
  </sheetData>
  <pageMargins left="0.7" right="0.7" top="0.75" bottom="0.75" header="0.3" footer="0.3"/>
  <pageSetup paperSize="8" scale="88" orientation="portrait" r:id="rId1"/>
  <ignoredErrors>
    <ignoredError sqref="B13:C13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M278"/>
  <sheetViews>
    <sheetView tabSelected="1" topLeftCell="F8" zoomScaleNormal="100" zoomScaleSheetLayoutView="100" workbookViewId="0">
      <selection activeCell="L119" sqref="L119"/>
    </sheetView>
  </sheetViews>
  <sheetFormatPr defaultRowHeight="15"/>
  <cols>
    <col min="1" max="1" width="0" style="6" hidden="1" customWidth="1"/>
    <col min="2" max="2" width="2.7109375" style="6" customWidth="1"/>
    <col min="3" max="3" width="1.42578125" style="6" customWidth="1"/>
    <col min="4" max="4" width="2.42578125" style="6" customWidth="1"/>
    <col min="5" max="5" width="6.5703125" style="6" customWidth="1"/>
    <col min="6" max="6" width="11.140625" style="6" customWidth="1"/>
    <col min="7" max="7" width="23" style="6" customWidth="1"/>
    <col min="8" max="8" width="18.28515625" style="6" customWidth="1"/>
    <col min="9" max="9" width="3.140625" style="9" customWidth="1"/>
    <col min="10" max="13" width="7.140625" style="6" customWidth="1"/>
    <col min="14" max="24" width="8.85546875" style="6" customWidth="1"/>
    <col min="25" max="27" width="8.85546875" style="72" customWidth="1"/>
    <col min="28" max="39" width="9.140625" style="72"/>
    <col min="40" max="16384" width="9.140625" style="6"/>
  </cols>
  <sheetData>
    <row r="1" spans="1:39" ht="24" customHeight="1">
      <c r="A1" s="31"/>
      <c r="B1" s="32" t="s">
        <v>41</v>
      </c>
      <c r="C1" s="31"/>
      <c r="D1" s="31"/>
      <c r="E1" s="31"/>
      <c r="F1" s="31"/>
      <c r="G1" s="31"/>
      <c r="H1" s="31"/>
      <c r="I1" s="2"/>
      <c r="J1" s="42" t="s">
        <v>146</v>
      </c>
      <c r="K1" s="43"/>
      <c r="L1" s="42" t="s">
        <v>170</v>
      </c>
      <c r="M1" s="43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71"/>
      <c r="Z1" s="71"/>
      <c r="AA1" s="71"/>
    </row>
    <row r="2" spans="1:39" s="7" customFormat="1" ht="24" customHeight="1">
      <c r="B2" s="33">
        <v>1</v>
      </c>
      <c r="C2" s="34"/>
      <c r="D2" s="35"/>
      <c r="E2" s="62" t="s">
        <v>42</v>
      </c>
      <c r="F2" s="62"/>
      <c r="G2" s="62"/>
      <c r="H2" s="62"/>
      <c r="I2" s="62"/>
      <c r="J2" s="40">
        <f>+J5+J14+J22+J38</f>
        <v>2060000</v>
      </c>
      <c r="K2" s="41"/>
      <c r="L2" s="40">
        <f>+L5+L14+L22+L38</f>
        <v>1405000</v>
      </c>
      <c r="M2" s="41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71"/>
      <c r="Z2" s="71"/>
      <c r="AA2" s="71"/>
      <c r="AB2" s="73"/>
      <c r="AC2" s="73"/>
      <c r="AD2" s="73"/>
      <c r="AE2" s="73"/>
      <c r="AF2" s="73"/>
      <c r="AG2" s="73"/>
      <c r="AH2" s="73"/>
      <c r="AI2" s="73"/>
      <c r="AJ2" s="73"/>
      <c r="AK2" s="73"/>
      <c r="AL2" s="73"/>
      <c r="AM2" s="73"/>
    </row>
    <row r="3" spans="1:39" ht="8.1" customHeight="1">
      <c r="B3" s="28"/>
      <c r="C3" s="28"/>
      <c r="D3" s="28"/>
      <c r="E3" s="28"/>
      <c r="F3" s="29"/>
      <c r="G3" s="29"/>
      <c r="H3" s="5"/>
      <c r="I3" s="3"/>
      <c r="J3" s="8"/>
      <c r="K3" s="8"/>
      <c r="L3" s="8"/>
      <c r="M3" s="8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71"/>
      <c r="Z3" s="71"/>
      <c r="AA3" s="71"/>
    </row>
    <row r="4" spans="1:39" ht="24" customHeight="1">
      <c r="B4" s="5"/>
      <c r="C4" s="5"/>
      <c r="D4" s="5"/>
      <c r="E4" s="5"/>
      <c r="F4" s="5"/>
      <c r="G4" s="5"/>
      <c r="H4" s="5"/>
      <c r="I4" s="2"/>
      <c r="J4" s="42" t="str">
        <f>J$1</f>
        <v>Budget
Iniziale 2025</v>
      </c>
      <c r="K4" s="43"/>
      <c r="L4" s="42" t="str">
        <f>L$1</f>
        <v>Budget
Iniziale 2026</v>
      </c>
      <c r="M4" s="43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71"/>
      <c r="Z4" s="71"/>
      <c r="AA4" s="71"/>
    </row>
    <row r="5" spans="1:39" ht="20.100000000000001" customHeight="1">
      <c r="B5" s="53">
        <v>301</v>
      </c>
      <c r="C5" s="53"/>
      <c r="D5" s="54" t="s">
        <v>43</v>
      </c>
      <c r="E5" s="54"/>
      <c r="F5" s="54"/>
      <c r="G5" s="54"/>
      <c r="H5" s="54"/>
      <c r="I5" s="55"/>
      <c r="J5" s="47">
        <f>J6+J11</f>
        <v>842000</v>
      </c>
      <c r="K5" s="48"/>
      <c r="L5" s="47">
        <f>L6+L11</f>
        <v>730000</v>
      </c>
      <c r="M5" s="48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71"/>
      <c r="Z5" s="71"/>
      <c r="AA5" s="71"/>
    </row>
    <row r="6" spans="1:39" ht="18" customHeight="1">
      <c r="B6" s="56" t="s">
        <v>64</v>
      </c>
      <c r="C6" s="56"/>
      <c r="D6" s="56"/>
      <c r="E6" s="57" t="s">
        <v>114</v>
      </c>
      <c r="F6" s="57"/>
      <c r="G6" s="57"/>
      <c r="H6" s="57"/>
      <c r="I6" s="57"/>
      <c r="J6" s="49">
        <f>SUM(J7:K10)</f>
        <v>842000</v>
      </c>
      <c r="K6" s="49"/>
      <c r="L6" s="49">
        <f>SUM(L7:M10)</f>
        <v>730000</v>
      </c>
      <c r="M6" s="49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71"/>
      <c r="Z6" s="71"/>
      <c r="AA6" s="71"/>
    </row>
    <row r="7" spans="1:39" ht="18" customHeight="1">
      <c r="B7" s="37" t="s">
        <v>65</v>
      </c>
      <c r="C7" s="37"/>
      <c r="D7" s="37"/>
      <c r="E7" s="37"/>
      <c r="F7" s="38" t="s">
        <v>66</v>
      </c>
      <c r="G7" s="38"/>
      <c r="H7" s="38"/>
      <c r="I7" s="61"/>
      <c r="J7" s="39">
        <v>500000</v>
      </c>
      <c r="K7" s="39"/>
      <c r="L7" s="39">
        <v>600000</v>
      </c>
      <c r="M7" s="39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71"/>
      <c r="Z7" s="71"/>
      <c r="AA7" s="71"/>
    </row>
    <row r="8" spans="1:39" ht="24" customHeight="1">
      <c r="B8" s="37" t="s">
        <v>67</v>
      </c>
      <c r="C8" s="37"/>
      <c r="D8" s="37"/>
      <c r="E8" s="37"/>
      <c r="F8" s="38" t="s">
        <v>68</v>
      </c>
      <c r="G8" s="38"/>
      <c r="H8" s="38"/>
      <c r="I8" s="61"/>
      <c r="J8" s="39">
        <v>100000</v>
      </c>
      <c r="K8" s="39"/>
      <c r="L8" s="39">
        <v>100000</v>
      </c>
      <c r="M8" s="39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71"/>
      <c r="Z8" s="71"/>
      <c r="AA8" s="71"/>
    </row>
    <row r="9" spans="1:39" ht="24" customHeight="1">
      <c r="B9" s="37" t="s">
        <v>69</v>
      </c>
      <c r="C9" s="37"/>
      <c r="D9" s="37"/>
      <c r="E9" s="37"/>
      <c r="F9" s="38" t="s">
        <v>70</v>
      </c>
      <c r="G9" s="38"/>
      <c r="H9" s="38"/>
      <c r="I9" s="61"/>
      <c r="J9" s="39">
        <v>50000</v>
      </c>
      <c r="K9" s="39"/>
      <c r="L9" s="39">
        <v>30000</v>
      </c>
      <c r="M9" s="39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71"/>
      <c r="Z9" s="71"/>
      <c r="AA9" s="71"/>
    </row>
    <row r="10" spans="1:39" ht="18" customHeight="1">
      <c r="B10" s="58" t="s">
        <v>134</v>
      </c>
      <c r="C10" s="58"/>
      <c r="D10" s="58"/>
      <c r="E10" s="58"/>
      <c r="F10" s="59" t="s">
        <v>71</v>
      </c>
      <c r="G10" s="59"/>
      <c r="H10" s="59"/>
      <c r="I10" s="60"/>
      <c r="J10" s="46">
        <v>192000</v>
      </c>
      <c r="K10" s="46"/>
      <c r="L10" s="46"/>
      <c r="M10" s="46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71"/>
      <c r="Z10" s="71"/>
      <c r="AA10" s="71"/>
    </row>
    <row r="11" spans="1:39" ht="18" customHeight="1">
      <c r="B11" s="56" t="s">
        <v>72</v>
      </c>
      <c r="C11" s="56"/>
      <c r="D11" s="56"/>
      <c r="E11" s="57" t="s">
        <v>73</v>
      </c>
      <c r="F11" s="57"/>
      <c r="G11" s="57"/>
      <c r="H11" s="57"/>
      <c r="I11" s="57"/>
      <c r="J11" s="49">
        <v>0</v>
      </c>
      <c r="K11" s="49"/>
      <c r="L11" s="49">
        <v>0</v>
      </c>
      <c r="M11" s="49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71"/>
      <c r="Z11" s="71"/>
      <c r="AA11" s="71"/>
    </row>
    <row r="12" spans="1:39" ht="8.1" customHeight="1">
      <c r="B12" s="28"/>
      <c r="C12" s="28"/>
      <c r="D12" s="28"/>
      <c r="E12" s="28"/>
      <c r="F12" s="29"/>
      <c r="G12" s="29"/>
      <c r="H12" s="5"/>
      <c r="I12" s="3"/>
      <c r="J12" s="8"/>
      <c r="K12" s="8"/>
      <c r="L12" s="8"/>
      <c r="M12" s="8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71"/>
      <c r="Z12" s="71"/>
      <c r="AA12" s="71"/>
    </row>
    <row r="13" spans="1:39" ht="24" customHeight="1">
      <c r="B13" s="5"/>
      <c r="C13" s="5"/>
      <c r="D13" s="5"/>
      <c r="E13" s="5"/>
      <c r="F13" s="5"/>
      <c r="G13" s="5"/>
      <c r="H13" s="5"/>
      <c r="I13" s="2"/>
      <c r="J13" s="42" t="str">
        <f>J$1</f>
        <v>Budget
Iniziale 2025</v>
      </c>
      <c r="K13" s="43"/>
      <c r="L13" s="42" t="str">
        <f>L$1</f>
        <v>Budget
Iniziale 2026</v>
      </c>
      <c r="M13" s="43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71"/>
      <c r="Z13" s="71"/>
      <c r="AA13" s="71"/>
    </row>
    <row r="14" spans="1:39" ht="20.100000000000001" customHeight="1">
      <c r="B14" s="53">
        <v>400</v>
      </c>
      <c r="C14" s="53"/>
      <c r="D14" s="54" t="s">
        <v>113</v>
      </c>
      <c r="E14" s="54"/>
      <c r="F14" s="54"/>
      <c r="G14" s="54"/>
      <c r="H14" s="54"/>
      <c r="I14" s="55"/>
      <c r="J14" s="47">
        <f>J15</f>
        <v>743000</v>
      </c>
      <c r="K14" s="48"/>
      <c r="L14" s="47">
        <f>L15</f>
        <v>285000</v>
      </c>
      <c r="M14" s="48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71"/>
      <c r="Z14" s="71"/>
      <c r="AA14" s="71"/>
    </row>
    <row r="15" spans="1:39" ht="18" customHeight="1">
      <c r="B15" s="56" t="s">
        <v>74</v>
      </c>
      <c r="C15" s="56"/>
      <c r="D15" s="56"/>
      <c r="E15" s="57" t="s">
        <v>163</v>
      </c>
      <c r="F15" s="57"/>
      <c r="G15" s="57"/>
      <c r="H15" s="57"/>
      <c r="I15" s="57"/>
      <c r="J15" s="49">
        <f>SUM(J16:K19)</f>
        <v>743000</v>
      </c>
      <c r="K15" s="49"/>
      <c r="L15" s="49">
        <f>SUM(L16:M19)</f>
        <v>285000</v>
      </c>
      <c r="M15" s="49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71"/>
      <c r="Z15" s="71"/>
      <c r="AA15" s="71"/>
    </row>
    <row r="16" spans="1:39" ht="24" customHeight="1">
      <c r="B16" s="37" t="s">
        <v>162</v>
      </c>
      <c r="C16" s="37"/>
      <c r="D16" s="37"/>
      <c r="E16" s="37"/>
      <c r="F16" s="38" t="s">
        <v>106</v>
      </c>
      <c r="G16" s="38"/>
      <c r="H16" s="38"/>
      <c r="I16" s="61"/>
      <c r="J16" s="39">
        <v>240000</v>
      </c>
      <c r="K16" s="39"/>
      <c r="L16" s="39">
        <v>240000</v>
      </c>
      <c r="M16" s="39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71"/>
      <c r="Z16" s="71"/>
      <c r="AA16" s="71"/>
    </row>
    <row r="17" spans="2:27" ht="18" customHeight="1">
      <c r="B17" s="37" t="s">
        <v>111</v>
      </c>
      <c r="C17" s="37"/>
      <c r="D17" s="37"/>
      <c r="E17" s="37"/>
      <c r="F17" s="38" t="s">
        <v>44</v>
      </c>
      <c r="G17" s="38"/>
      <c r="H17" s="38"/>
      <c r="I17" s="3"/>
      <c r="J17" s="39">
        <v>50000</v>
      </c>
      <c r="K17" s="39"/>
      <c r="L17" s="39">
        <v>40000</v>
      </c>
      <c r="M17" s="39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71"/>
      <c r="Z17" s="71"/>
      <c r="AA17" s="71"/>
    </row>
    <row r="18" spans="2:27" ht="18" customHeight="1">
      <c r="B18" s="58" t="s">
        <v>112</v>
      </c>
      <c r="C18" s="58"/>
      <c r="D18" s="58"/>
      <c r="E18" s="58"/>
      <c r="F18" s="59" t="s">
        <v>164</v>
      </c>
      <c r="G18" s="59"/>
      <c r="H18" s="59"/>
      <c r="I18" s="60"/>
      <c r="J18" s="46">
        <v>448000</v>
      </c>
      <c r="K18" s="46"/>
      <c r="L18" s="46"/>
      <c r="M18" s="46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71"/>
      <c r="Z18" s="71"/>
      <c r="AA18" s="71"/>
    </row>
    <row r="19" spans="2:27" ht="18" customHeight="1">
      <c r="B19" s="37" t="s">
        <v>110</v>
      </c>
      <c r="C19" s="37"/>
      <c r="D19" s="37"/>
      <c r="E19" s="37"/>
      <c r="F19" s="38" t="s">
        <v>107</v>
      </c>
      <c r="G19" s="38"/>
      <c r="H19" s="38"/>
      <c r="I19" s="3"/>
      <c r="J19" s="39">
        <v>5000</v>
      </c>
      <c r="K19" s="39"/>
      <c r="L19" s="39">
        <v>5000</v>
      </c>
      <c r="M19" s="39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71"/>
      <c r="Z19" s="71"/>
      <c r="AA19" s="71"/>
    </row>
    <row r="20" spans="2:27" ht="8.1" customHeight="1">
      <c r="B20" s="28"/>
      <c r="C20" s="28"/>
      <c r="D20" s="28"/>
      <c r="E20" s="28"/>
      <c r="F20" s="29"/>
      <c r="G20" s="29"/>
      <c r="H20" s="5"/>
      <c r="I20" s="3"/>
      <c r="J20" s="8"/>
      <c r="K20" s="8"/>
      <c r="L20" s="8"/>
      <c r="M20" s="8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71"/>
      <c r="Z20" s="71"/>
      <c r="AA20" s="71"/>
    </row>
    <row r="21" spans="2:27" ht="24" customHeight="1">
      <c r="B21" s="5"/>
      <c r="C21" s="5"/>
      <c r="D21" s="5"/>
      <c r="E21" s="5"/>
      <c r="F21" s="5"/>
      <c r="G21" s="5"/>
      <c r="H21" s="5"/>
      <c r="I21" s="2"/>
      <c r="J21" s="42" t="str">
        <f>J$1</f>
        <v>Budget
Iniziale 2025</v>
      </c>
      <c r="K21" s="43"/>
      <c r="L21" s="42" t="str">
        <f>L$1</f>
        <v>Budget
Iniziale 2026</v>
      </c>
      <c r="M21" s="43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71"/>
      <c r="Z21" s="71"/>
      <c r="AA21" s="71"/>
    </row>
    <row r="22" spans="2:27" ht="20.100000000000001" customHeight="1">
      <c r="B22" s="53">
        <v>401</v>
      </c>
      <c r="C22" s="53"/>
      <c r="D22" s="54" t="s">
        <v>115</v>
      </c>
      <c r="E22" s="54"/>
      <c r="F22" s="54"/>
      <c r="G22" s="54"/>
      <c r="H22" s="54"/>
      <c r="I22" s="55"/>
      <c r="J22" s="47">
        <f>J23+J32</f>
        <v>305000</v>
      </c>
      <c r="K22" s="48"/>
      <c r="L22" s="47">
        <f>L23+L32</f>
        <v>275000</v>
      </c>
      <c r="M22" s="48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71"/>
      <c r="Z22" s="71"/>
      <c r="AA22" s="71"/>
    </row>
    <row r="23" spans="2:27" ht="18" customHeight="1">
      <c r="B23" s="56" t="s">
        <v>75</v>
      </c>
      <c r="C23" s="56"/>
      <c r="D23" s="56"/>
      <c r="E23" s="57" t="s">
        <v>76</v>
      </c>
      <c r="F23" s="57"/>
      <c r="G23" s="57"/>
      <c r="H23" s="57"/>
      <c r="I23" s="57"/>
      <c r="J23" s="49">
        <f>SUM(J24:K31)</f>
        <v>230000</v>
      </c>
      <c r="K23" s="49"/>
      <c r="L23" s="49">
        <f>SUM(L24:M31)</f>
        <v>165000</v>
      </c>
      <c r="M23" s="49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71"/>
      <c r="Z23" s="71"/>
      <c r="AA23" s="71"/>
    </row>
    <row r="24" spans="2:27" ht="18" customHeight="1">
      <c r="B24" s="37" t="s">
        <v>116</v>
      </c>
      <c r="C24" s="37"/>
      <c r="D24" s="37"/>
      <c r="E24" s="37"/>
      <c r="F24" s="38" t="s">
        <v>77</v>
      </c>
      <c r="G24" s="38"/>
      <c r="H24" s="38"/>
      <c r="I24" s="3"/>
      <c r="J24" s="39">
        <v>100000</v>
      </c>
      <c r="K24" s="39"/>
      <c r="L24" s="39">
        <v>100000</v>
      </c>
      <c r="M24" s="39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71"/>
      <c r="Z24" s="71"/>
      <c r="AA24" s="71"/>
    </row>
    <row r="25" spans="2:27" ht="18" customHeight="1">
      <c r="B25" s="37" t="s">
        <v>117</v>
      </c>
      <c r="C25" s="37"/>
      <c r="D25" s="37"/>
      <c r="E25" s="37"/>
      <c r="F25" s="38" t="s">
        <v>102</v>
      </c>
      <c r="G25" s="38"/>
      <c r="H25" s="38"/>
      <c r="I25" s="61"/>
      <c r="J25" s="39">
        <v>20000</v>
      </c>
      <c r="K25" s="39"/>
      <c r="L25" s="39">
        <v>20000</v>
      </c>
      <c r="M25" s="39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71"/>
      <c r="Z25" s="71"/>
      <c r="AA25" s="71"/>
    </row>
    <row r="26" spans="2:27" ht="18" customHeight="1">
      <c r="B26" s="37" t="s">
        <v>118</v>
      </c>
      <c r="C26" s="37"/>
      <c r="D26" s="37"/>
      <c r="E26" s="37"/>
      <c r="F26" s="38" t="s">
        <v>105</v>
      </c>
      <c r="G26" s="38"/>
      <c r="H26" s="38"/>
      <c r="I26" s="61"/>
      <c r="J26" s="39">
        <v>50000</v>
      </c>
      <c r="K26" s="39"/>
      <c r="L26" s="39">
        <v>15000</v>
      </c>
      <c r="M26" s="39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71"/>
      <c r="Z26" s="71"/>
      <c r="AA26" s="71"/>
    </row>
    <row r="27" spans="2:27" ht="18" customHeight="1">
      <c r="B27" s="28"/>
      <c r="C27" s="28"/>
      <c r="D27" s="28"/>
      <c r="E27" s="28"/>
      <c r="F27" s="59" t="s">
        <v>172</v>
      </c>
      <c r="G27" s="59"/>
      <c r="H27" s="59"/>
      <c r="I27" s="60"/>
      <c r="J27" s="46"/>
      <c r="K27" s="46"/>
      <c r="L27" s="46"/>
      <c r="M27" s="46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71"/>
      <c r="Z27" s="71"/>
      <c r="AA27" s="71"/>
    </row>
    <row r="28" spans="2:27" ht="36" customHeight="1">
      <c r="B28" s="37" t="s">
        <v>119</v>
      </c>
      <c r="C28" s="37"/>
      <c r="D28" s="37"/>
      <c r="E28" s="37"/>
      <c r="F28" s="38" t="s">
        <v>103</v>
      </c>
      <c r="G28" s="38"/>
      <c r="H28" s="38"/>
      <c r="I28" s="36"/>
      <c r="J28" s="39">
        <v>20000</v>
      </c>
      <c r="K28" s="39"/>
      <c r="L28" s="39">
        <v>20000</v>
      </c>
      <c r="M28" s="39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71"/>
      <c r="Z28" s="71"/>
      <c r="AA28" s="71"/>
    </row>
    <row r="29" spans="2:27" ht="24" customHeight="1">
      <c r="B29" s="37" t="s">
        <v>148</v>
      </c>
      <c r="C29" s="37"/>
      <c r="D29" s="37"/>
      <c r="E29" s="37"/>
      <c r="F29" s="38" t="s">
        <v>147</v>
      </c>
      <c r="G29" s="38"/>
      <c r="H29" s="38"/>
      <c r="I29" s="61"/>
      <c r="J29" s="39">
        <v>30000</v>
      </c>
      <c r="K29" s="39"/>
      <c r="L29" s="39"/>
      <c r="M29" s="39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71"/>
      <c r="Z29" s="71"/>
      <c r="AA29" s="71"/>
    </row>
    <row r="30" spans="2:27" ht="18" customHeight="1">
      <c r="B30" s="37" t="s">
        <v>120</v>
      </c>
      <c r="C30" s="37"/>
      <c r="D30" s="37"/>
      <c r="E30" s="37"/>
      <c r="F30" s="38" t="s">
        <v>78</v>
      </c>
      <c r="G30" s="38"/>
      <c r="H30" s="38"/>
      <c r="I30" s="61"/>
      <c r="J30" s="39">
        <v>5000</v>
      </c>
      <c r="K30" s="39"/>
      <c r="L30" s="39">
        <v>5000</v>
      </c>
      <c r="M30" s="39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71"/>
      <c r="Z30" s="71"/>
      <c r="AA30" s="71"/>
    </row>
    <row r="31" spans="2:27" ht="18" customHeight="1">
      <c r="B31" s="37" t="s">
        <v>121</v>
      </c>
      <c r="C31" s="37"/>
      <c r="D31" s="37"/>
      <c r="E31" s="37"/>
      <c r="F31" s="38" t="s">
        <v>79</v>
      </c>
      <c r="G31" s="38"/>
      <c r="H31" s="38"/>
      <c r="I31" s="61"/>
      <c r="J31" s="39">
        <v>5000</v>
      </c>
      <c r="K31" s="39"/>
      <c r="L31" s="39">
        <v>5000</v>
      </c>
      <c r="M31" s="39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71"/>
      <c r="Z31" s="71"/>
      <c r="AA31" s="71"/>
    </row>
    <row r="32" spans="2:27" ht="18" customHeight="1">
      <c r="B32" s="56" t="s">
        <v>80</v>
      </c>
      <c r="C32" s="56"/>
      <c r="D32" s="56"/>
      <c r="E32" s="57" t="s">
        <v>81</v>
      </c>
      <c r="F32" s="57"/>
      <c r="G32" s="57"/>
      <c r="H32" s="57"/>
      <c r="I32" s="57"/>
      <c r="J32" s="49">
        <f>SUM(J33:K35)</f>
        <v>75000</v>
      </c>
      <c r="K32" s="49"/>
      <c r="L32" s="49">
        <f>SUM(L33:M35)</f>
        <v>110000</v>
      </c>
      <c r="M32" s="49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71"/>
      <c r="Z32" s="71"/>
      <c r="AA32" s="71"/>
    </row>
    <row r="33" spans="1:39" ht="24" customHeight="1">
      <c r="B33" s="37" t="s">
        <v>149</v>
      </c>
      <c r="C33" s="37"/>
      <c r="D33" s="37"/>
      <c r="E33" s="37"/>
      <c r="F33" s="38" t="s">
        <v>82</v>
      </c>
      <c r="G33" s="38"/>
      <c r="H33" s="38"/>
      <c r="I33" s="3"/>
      <c r="J33" s="39">
        <v>50000</v>
      </c>
      <c r="K33" s="39"/>
      <c r="L33" s="39">
        <v>50000</v>
      </c>
      <c r="M33" s="39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71"/>
      <c r="Z33" s="71"/>
      <c r="AA33" s="71"/>
    </row>
    <row r="34" spans="1:39" ht="18" customHeight="1">
      <c r="B34" s="37" t="s">
        <v>150</v>
      </c>
      <c r="C34" s="37"/>
      <c r="D34" s="37"/>
      <c r="E34" s="37"/>
      <c r="F34" s="38" t="s">
        <v>151</v>
      </c>
      <c r="G34" s="38"/>
      <c r="H34" s="38"/>
      <c r="I34" s="3"/>
      <c r="J34" s="39">
        <v>25000</v>
      </c>
      <c r="K34" s="39"/>
      <c r="L34" s="39">
        <v>10000</v>
      </c>
      <c r="M34" s="39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71"/>
      <c r="Z34" s="71"/>
      <c r="AA34" s="71"/>
    </row>
    <row r="35" spans="1:39" ht="24" customHeight="1">
      <c r="B35" s="37" t="s">
        <v>150</v>
      </c>
      <c r="C35" s="37"/>
      <c r="D35" s="37"/>
      <c r="E35" s="37"/>
      <c r="F35" s="38" t="s">
        <v>171</v>
      </c>
      <c r="G35" s="38"/>
      <c r="H35" s="38"/>
      <c r="I35" s="3"/>
      <c r="J35" s="39"/>
      <c r="K35" s="39"/>
      <c r="L35" s="39">
        <v>50000</v>
      </c>
      <c r="M35" s="39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71"/>
      <c r="Z35" s="71"/>
      <c r="AA35" s="71"/>
    </row>
    <row r="36" spans="1:39" ht="8.1" customHeight="1">
      <c r="B36" s="28"/>
      <c r="C36" s="28"/>
      <c r="D36" s="28"/>
      <c r="E36" s="28"/>
      <c r="F36" s="29"/>
      <c r="G36" s="29"/>
      <c r="H36" s="5"/>
      <c r="I36" s="3"/>
      <c r="J36" s="8"/>
      <c r="K36" s="8"/>
      <c r="L36" s="8"/>
      <c r="M36" s="8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71"/>
      <c r="Z36" s="71"/>
      <c r="AA36" s="71"/>
    </row>
    <row r="37" spans="1:39" ht="24" customHeight="1">
      <c r="B37" s="5"/>
      <c r="C37" s="5"/>
      <c r="D37" s="5"/>
      <c r="E37" s="5"/>
      <c r="F37" s="5"/>
      <c r="G37" s="5"/>
      <c r="H37" s="5"/>
      <c r="I37" s="2"/>
      <c r="J37" s="42" t="str">
        <f>J$1</f>
        <v>Budget
Iniziale 2025</v>
      </c>
      <c r="K37" s="43"/>
      <c r="L37" s="42" t="str">
        <f>L$1</f>
        <v>Budget
Iniziale 2026</v>
      </c>
      <c r="M37" s="43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71"/>
      <c r="Z37" s="71"/>
      <c r="AA37" s="71"/>
    </row>
    <row r="38" spans="1:39" ht="20.100000000000001" customHeight="1">
      <c r="A38" s="31"/>
      <c r="B38" s="53">
        <v>402</v>
      </c>
      <c r="C38" s="53"/>
      <c r="D38" s="54" t="s">
        <v>83</v>
      </c>
      <c r="E38" s="54"/>
      <c r="F38" s="54"/>
      <c r="G38" s="54"/>
      <c r="H38" s="54"/>
      <c r="I38" s="55"/>
      <c r="J38" s="47">
        <f>+J39</f>
        <v>170000</v>
      </c>
      <c r="K38" s="48"/>
      <c r="L38" s="47">
        <f>+L39</f>
        <v>115000</v>
      </c>
      <c r="M38" s="48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74"/>
      <c r="Z38" s="74"/>
      <c r="AA38" s="74"/>
    </row>
    <row r="39" spans="1:39" ht="18" customHeight="1">
      <c r="B39" s="56" t="s">
        <v>167</v>
      </c>
      <c r="C39" s="56"/>
      <c r="D39" s="56"/>
      <c r="E39" s="57" t="s">
        <v>165</v>
      </c>
      <c r="F39" s="57"/>
      <c r="G39" s="57"/>
      <c r="H39" s="57"/>
      <c r="I39" s="57"/>
      <c r="J39" s="49">
        <f>SUM(J40:K43)</f>
        <v>170000</v>
      </c>
      <c r="K39" s="49"/>
      <c r="L39" s="49">
        <f>SUM(L40:M43)</f>
        <v>115000</v>
      </c>
      <c r="M39" s="49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74"/>
      <c r="Z39" s="74"/>
      <c r="AA39" s="74"/>
    </row>
    <row r="40" spans="1:39" s="7" customFormat="1" ht="18" customHeight="1">
      <c r="B40" s="58" t="s">
        <v>135</v>
      </c>
      <c r="C40" s="58"/>
      <c r="D40" s="58"/>
      <c r="E40" s="58"/>
      <c r="F40" s="59" t="s">
        <v>85</v>
      </c>
      <c r="G40" s="59"/>
      <c r="H40" s="59"/>
      <c r="I40" s="60"/>
      <c r="J40" s="46">
        <v>80000</v>
      </c>
      <c r="K40" s="46"/>
      <c r="L40" s="46"/>
      <c r="M40" s="46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74"/>
      <c r="Z40" s="74"/>
      <c r="AA40" s="74"/>
      <c r="AB40" s="73"/>
      <c r="AC40" s="73"/>
      <c r="AD40" s="73"/>
      <c r="AE40" s="73"/>
      <c r="AF40" s="73"/>
      <c r="AG40" s="73"/>
      <c r="AH40" s="73"/>
      <c r="AI40" s="73"/>
      <c r="AJ40" s="73"/>
      <c r="AK40" s="73"/>
      <c r="AL40" s="73"/>
      <c r="AM40" s="73"/>
    </row>
    <row r="41" spans="1:39" ht="18" customHeight="1">
      <c r="B41" s="37" t="s">
        <v>161</v>
      </c>
      <c r="C41" s="37"/>
      <c r="D41" s="37"/>
      <c r="E41" s="37"/>
      <c r="F41" s="38" t="s">
        <v>173</v>
      </c>
      <c r="G41" s="38"/>
      <c r="H41" s="38"/>
      <c r="I41" s="3"/>
      <c r="J41" s="39"/>
      <c r="K41" s="39"/>
      <c r="L41" s="39">
        <v>10000</v>
      </c>
      <c r="M41" s="39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74"/>
      <c r="Z41" s="74"/>
      <c r="AA41" s="74"/>
    </row>
    <row r="42" spans="1:39" ht="24" customHeight="1">
      <c r="B42" s="37" t="s">
        <v>161</v>
      </c>
      <c r="C42" s="37"/>
      <c r="D42" s="37"/>
      <c r="E42" s="37"/>
      <c r="F42" s="38" t="s">
        <v>122</v>
      </c>
      <c r="G42" s="38"/>
      <c r="H42" s="38"/>
      <c r="I42" s="3"/>
      <c r="J42" s="39">
        <v>60000</v>
      </c>
      <c r="K42" s="39"/>
      <c r="L42" s="39">
        <v>80000</v>
      </c>
      <c r="M42" s="39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74"/>
      <c r="Z42" s="74"/>
      <c r="AA42" s="74"/>
    </row>
    <row r="43" spans="1:39" ht="24" customHeight="1">
      <c r="B43" s="37" t="s">
        <v>84</v>
      </c>
      <c r="C43" s="37"/>
      <c r="D43" s="37"/>
      <c r="E43" s="37"/>
      <c r="F43" s="38" t="s">
        <v>123</v>
      </c>
      <c r="G43" s="38"/>
      <c r="H43" s="38"/>
      <c r="I43" s="61"/>
      <c r="J43" s="39">
        <v>30000</v>
      </c>
      <c r="K43" s="39"/>
      <c r="L43" s="39">
        <v>25000</v>
      </c>
      <c r="M43" s="39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74"/>
      <c r="Z43" s="74"/>
      <c r="AA43" s="74"/>
    </row>
    <row r="44" spans="1:39" ht="20.100000000000001" customHeight="1">
      <c r="B44" s="28"/>
      <c r="C44" s="28"/>
      <c r="D44" s="28"/>
      <c r="E44" s="28"/>
      <c r="F44" s="29"/>
      <c r="G44" s="29"/>
      <c r="H44" s="5"/>
      <c r="I44" s="3"/>
      <c r="J44" s="8"/>
      <c r="K44" s="8"/>
      <c r="L44" s="8"/>
      <c r="M44" s="8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74"/>
      <c r="Z44" s="74"/>
      <c r="AA44" s="74"/>
    </row>
    <row r="45" spans="1:39" ht="24" customHeight="1">
      <c r="B45" s="28"/>
      <c r="C45" s="28"/>
      <c r="D45" s="28"/>
      <c r="E45" s="28"/>
      <c r="F45" s="29"/>
      <c r="G45" s="29"/>
      <c r="H45" s="5"/>
      <c r="I45" s="3"/>
      <c r="J45" s="8"/>
      <c r="K45" s="8"/>
      <c r="L45" s="8"/>
      <c r="M45" s="8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74"/>
      <c r="Z45" s="74"/>
      <c r="AA45" s="74"/>
    </row>
    <row r="46" spans="1:39" ht="24" customHeight="1">
      <c r="A46" s="31"/>
      <c r="B46" s="32" t="s">
        <v>45</v>
      </c>
      <c r="C46" s="31"/>
      <c r="D46" s="31"/>
      <c r="E46" s="31"/>
      <c r="F46" s="31"/>
      <c r="G46" s="31"/>
      <c r="H46" s="31"/>
      <c r="I46" s="2"/>
      <c r="J46" s="42" t="str">
        <f>J$1</f>
        <v>Budget
Iniziale 2025</v>
      </c>
      <c r="K46" s="43"/>
      <c r="L46" s="42" t="str">
        <f>L$1</f>
        <v>Budget
Iniziale 2026</v>
      </c>
      <c r="M46" s="43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71"/>
      <c r="Z46" s="71"/>
      <c r="AA46" s="71"/>
    </row>
    <row r="47" spans="1:39" s="7" customFormat="1" ht="24" customHeight="1">
      <c r="B47" s="33">
        <v>2</v>
      </c>
      <c r="C47" s="34"/>
      <c r="D47" s="35"/>
      <c r="E47" s="62" t="s">
        <v>46</v>
      </c>
      <c r="F47" s="62"/>
      <c r="G47" s="62"/>
      <c r="H47" s="62"/>
      <c r="I47" s="62"/>
      <c r="J47" s="40">
        <f>J50+J72+J56</f>
        <v>1110000</v>
      </c>
      <c r="K47" s="41"/>
      <c r="L47" s="40">
        <f>L50+L72+L56</f>
        <v>1095000</v>
      </c>
      <c r="M47" s="41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71"/>
      <c r="Z47" s="71"/>
      <c r="AA47" s="71"/>
      <c r="AB47" s="73"/>
      <c r="AC47" s="73"/>
      <c r="AD47" s="73"/>
      <c r="AE47" s="73"/>
      <c r="AF47" s="73"/>
      <c r="AG47" s="73"/>
      <c r="AH47" s="73"/>
      <c r="AI47" s="73"/>
      <c r="AJ47" s="73"/>
      <c r="AK47" s="73"/>
      <c r="AL47" s="73"/>
      <c r="AM47" s="73"/>
    </row>
    <row r="48" spans="1:39" ht="8.1" customHeight="1">
      <c r="B48" s="28"/>
      <c r="C48" s="28"/>
      <c r="D48" s="28"/>
      <c r="E48" s="28"/>
      <c r="F48" s="29"/>
      <c r="G48" s="29"/>
      <c r="H48" s="5"/>
      <c r="I48" s="3"/>
      <c r="J48" s="8"/>
      <c r="K48" s="8"/>
      <c r="L48" s="8"/>
      <c r="M48" s="8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71"/>
      <c r="Z48" s="71"/>
      <c r="AA48" s="71"/>
    </row>
    <row r="49" spans="1:27" ht="24" customHeight="1">
      <c r="B49" s="5"/>
      <c r="C49" s="5"/>
      <c r="D49" s="5"/>
      <c r="E49" s="5"/>
      <c r="F49" s="5"/>
      <c r="G49" s="5"/>
      <c r="H49" s="5"/>
      <c r="I49" s="2"/>
      <c r="J49" s="42" t="str">
        <f>J$1</f>
        <v>Budget
Iniziale 2025</v>
      </c>
      <c r="K49" s="43"/>
      <c r="L49" s="42" t="str">
        <f>L$1</f>
        <v>Budget
Iniziale 2026</v>
      </c>
      <c r="M49" s="43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71"/>
      <c r="Z49" s="71"/>
      <c r="AA49" s="71"/>
    </row>
    <row r="50" spans="1:27" ht="20.100000000000001" customHeight="1">
      <c r="B50" s="53">
        <v>600</v>
      </c>
      <c r="C50" s="53"/>
      <c r="D50" s="54" t="s">
        <v>47</v>
      </c>
      <c r="E50" s="54"/>
      <c r="F50" s="54"/>
      <c r="G50" s="54"/>
      <c r="H50" s="54"/>
      <c r="I50" s="55"/>
      <c r="J50" s="47">
        <f>J51</f>
        <v>5000</v>
      </c>
      <c r="K50" s="48"/>
      <c r="L50" s="47">
        <f>L51</f>
        <v>20000</v>
      </c>
      <c r="M50" s="48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71"/>
      <c r="Z50" s="71"/>
      <c r="AA50" s="71"/>
    </row>
    <row r="51" spans="1:27" ht="18" customHeight="1">
      <c r="B51" s="56" t="s">
        <v>75</v>
      </c>
      <c r="C51" s="56"/>
      <c r="D51" s="56"/>
      <c r="E51" s="57" t="s">
        <v>124</v>
      </c>
      <c r="F51" s="57"/>
      <c r="G51" s="57"/>
      <c r="H51" s="57"/>
      <c r="I51" s="57"/>
      <c r="J51" s="49">
        <f>SUM(J52:K53)</f>
        <v>5000</v>
      </c>
      <c r="K51" s="49"/>
      <c r="L51" s="49">
        <f>SUM(L52:M53)</f>
        <v>20000</v>
      </c>
      <c r="M51" s="49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71"/>
      <c r="Z51" s="71"/>
      <c r="AA51" s="71"/>
    </row>
    <row r="52" spans="1:27" ht="18" customHeight="1">
      <c r="B52" s="37" t="s">
        <v>138</v>
      </c>
      <c r="C52" s="37"/>
      <c r="D52" s="37"/>
      <c r="E52" s="37"/>
      <c r="F52" s="38" t="s">
        <v>63</v>
      </c>
      <c r="G52" s="38"/>
      <c r="H52" s="38"/>
      <c r="I52" s="3"/>
      <c r="J52" s="39">
        <v>5000</v>
      </c>
      <c r="K52" s="39"/>
      <c r="L52" s="39">
        <v>5000</v>
      </c>
      <c r="M52" s="39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71"/>
      <c r="Z52" s="71"/>
      <c r="AA52" s="71"/>
    </row>
    <row r="53" spans="1:27" ht="18" customHeight="1">
      <c r="B53" s="37" t="s">
        <v>139</v>
      </c>
      <c r="C53" s="37"/>
      <c r="D53" s="37"/>
      <c r="E53" s="37"/>
      <c r="F53" s="38" t="s">
        <v>140</v>
      </c>
      <c r="G53" s="38"/>
      <c r="H53" s="38"/>
      <c r="I53" s="3"/>
      <c r="J53" s="39"/>
      <c r="K53" s="39"/>
      <c r="L53" s="39">
        <v>15000</v>
      </c>
      <c r="M53" s="39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71"/>
      <c r="Z53" s="71"/>
      <c r="AA53" s="71"/>
    </row>
    <row r="54" spans="1:27" ht="8.1" customHeight="1">
      <c r="B54" s="28"/>
      <c r="C54" s="28"/>
      <c r="D54" s="28"/>
      <c r="E54" s="28"/>
      <c r="F54" s="29"/>
      <c r="G54" s="29"/>
      <c r="H54" s="5"/>
      <c r="I54" s="3"/>
      <c r="J54" s="8"/>
      <c r="K54" s="8"/>
      <c r="L54" s="8"/>
      <c r="M54" s="8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71"/>
      <c r="Z54" s="71"/>
      <c r="AA54" s="71"/>
    </row>
    <row r="55" spans="1:27" ht="24" customHeight="1">
      <c r="B55" s="5"/>
      <c r="C55" s="5"/>
      <c r="D55" s="5"/>
      <c r="E55" s="5"/>
      <c r="F55" s="5"/>
      <c r="G55" s="5"/>
      <c r="H55" s="5"/>
      <c r="I55" s="2"/>
      <c r="J55" s="42" t="str">
        <f>J$1</f>
        <v>Budget
Iniziale 2025</v>
      </c>
      <c r="K55" s="43"/>
      <c r="L55" s="42" t="str">
        <f>L$1</f>
        <v>Budget
Iniziale 2026</v>
      </c>
      <c r="M55" s="43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71"/>
      <c r="Z55" s="71"/>
      <c r="AA55" s="71"/>
    </row>
    <row r="56" spans="1:27" ht="20.100000000000001" customHeight="1">
      <c r="B56" s="53">
        <v>601</v>
      </c>
      <c r="C56" s="53"/>
      <c r="D56" s="54" t="s">
        <v>48</v>
      </c>
      <c r="E56" s="54"/>
      <c r="F56" s="54"/>
      <c r="G56" s="54"/>
      <c r="H56" s="54"/>
      <c r="I56" s="55"/>
      <c r="J56" s="47">
        <f>J57</f>
        <v>995000</v>
      </c>
      <c r="K56" s="48"/>
      <c r="L56" s="47">
        <f>L57</f>
        <v>980000</v>
      </c>
      <c r="M56" s="48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71"/>
      <c r="Z56" s="71"/>
      <c r="AA56" s="71"/>
    </row>
    <row r="57" spans="1:27" ht="18" customHeight="1">
      <c r="B57" s="56" t="s">
        <v>86</v>
      </c>
      <c r="C57" s="56"/>
      <c r="D57" s="56"/>
      <c r="E57" s="57" t="s">
        <v>87</v>
      </c>
      <c r="F57" s="57"/>
      <c r="G57" s="57"/>
      <c r="H57" s="57"/>
      <c r="I57" s="57"/>
      <c r="J57" s="49">
        <f>SUM(J58:K69)</f>
        <v>995000</v>
      </c>
      <c r="K57" s="49"/>
      <c r="L57" s="49">
        <f>SUM(L58:M69)</f>
        <v>980000</v>
      </c>
      <c r="M57" s="49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71"/>
      <c r="Z57" s="71"/>
      <c r="AA57" s="71"/>
    </row>
    <row r="58" spans="1:27" ht="18" customHeight="1">
      <c r="B58" s="37" t="s">
        <v>88</v>
      </c>
      <c r="C58" s="37"/>
      <c r="D58" s="37"/>
      <c r="E58" s="37"/>
      <c r="F58" s="38" t="s">
        <v>125</v>
      </c>
      <c r="G58" s="38"/>
      <c r="H58" s="38"/>
      <c r="I58" s="3"/>
      <c r="J58" s="39">
        <v>140000</v>
      </c>
      <c r="K58" s="39"/>
      <c r="L58" s="39">
        <v>195000</v>
      </c>
      <c r="M58" s="39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71"/>
      <c r="Z58" s="71"/>
      <c r="AA58" s="71"/>
    </row>
    <row r="59" spans="1:27" ht="24" customHeight="1">
      <c r="A59" s="31"/>
      <c r="B59" s="37" t="s">
        <v>152</v>
      </c>
      <c r="C59" s="37"/>
      <c r="D59" s="37"/>
      <c r="E59" s="37"/>
      <c r="F59" s="38" t="s">
        <v>49</v>
      </c>
      <c r="G59" s="38"/>
      <c r="H59" s="38"/>
      <c r="I59" s="3"/>
      <c r="J59" s="39">
        <v>20000</v>
      </c>
      <c r="K59" s="39"/>
      <c r="L59" s="39">
        <v>20000</v>
      </c>
      <c r="M59" s="39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74"/>
      <c r="Z59" s="74"/>
      <c r="AA59" s="74"/>
    </row>
    <row r="60" spans="1:27" ht="24" customHeight="1">
      <c r="B60" s="37" t="s">
        <v>153</v>
      </c>
      <c r="C60" s="37"/>
      <c r="D60" s="37"/>
      <c r="E60" s="37"/>
      <c r="F60" s="38" t="s">
        <v>126</v>
      </c>
      <c r="G60" s="38"/>
      <c r="H60" s="38"/>
      <c r="I60" s="3"/>
      <c r="J60" s="39">
        <v>100000</v>
      </c>
      <c r="K60" s="39"/>
      <c r="L60" s="39">
        <v>80000</v>
      </c>
      <c r="M60" s="39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71"/>
      <c r="Z60" s="71"/>
      <c r="AA60" s="71"/>
    </row>
    <row r="61" spans="1:27" ht="24" customHeight="1">
      <c r="B61" s="37" t="s">
        <v>154</v>
      </c>
      <c r="C61" s="37"/>
      <c r="D61" s="37"/>
      <c r="E61" s="37"/>
      <c r="F61" s="38" t="s">
        <v>174</v>
      </c>
      <c r="G61" s="38"/>
      <c r="H61" s="38"/>
      <c r="I61" s="3"/>
      <c r="J61" s="39">
        <v>20000</v>
      </c>
      <c r="K61" s="39"/>
      <c r="L61" s="39">
        <v>30000</v>
      </c>
      <c r="M61" s="39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71"/>
      <c r="Z61" s="71"/>
      <c r="AA61" s="71"/>
    </row>
    <row r="62" spans="1:27" ht="18" customHeight="1">
      <c r="B62" s="37" t="s">
        <v>154</v>
      </c>
      <c r="C62" s="37"/>
      <c r="D62" s="37"/>
      <c r="E62" s="37"/>
      <c r="F62" s="38" t="s">
        <v>175</v>
      </c>
      <c r="G62" s="38"/>
      <c r="H62" s="38"/>
      <c r="I62" s="3"/>
      <c r="J62" s="39"/>
      <c r="K62" s="39"/>
      <c r="L62" s="39">
        <v>75000</v>
      </c>
      <c r="M62" s="39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71"/>
      <c r="Z62" s="71"/>
      <c r="AA62" s="71"/>
    </row>
    <row r="63" spans="1:27" ht="18" customHeight="1">
      <c r="B63" s="37" t="s">
        <v>154</v>
      </c>
      <c r="C63" s="37"/>
      <c r="D63" s="37"/>
      <c r="E63" s="37"/>
      <c r="F63" s="38" t="s">
        <v>176</v>
      </c>
      <c r="G63" s="38"/>
      <c r="H63" s="38"/>
      <c r="I63" s="3"/>
      <c r="J63" s="39"/>
      <c r="K63" s="39"/>
      <c r="L63" s="39">
        <v>75000</v>
      </c>
      <c r="M63" s="39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71"/>
      <c r="Z63" s="71"/>
      <c r="AA63" s="71"/>
    </row>
    <row r="64" spans="1:27" ht="18" customHeight="1">
      <c r="B64" s="37" t="s">
        <v>154</v>
      </c>
      <c r="C64" s="37"/>
      <c r="D64" s="37"/>
      <c r="E64" s="37"/>
      <c r="F64" s="38" t="s">
        <v>177</v>
      </c>
      <c r="G64" s="38"/>
      <c r="H64" s="38"/>
      <c r="I64" s="3"/>
      <c r="J64" s="39"/>
      <c r="K64" s="39"/>
      <c r="L64" s="39">
        <v>60000</v>
      </c>
      <c r="M64" s="39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71"/>
      <c r="Z64" s="71"/>
      <c r="AA64" s="71"/>
    </row>
    <row r="65" spans="2:39" ht="18" customHeight="1">
      <c r="B65" s="37" t="s">
        <v>154</v>
      </c>
      <c r="C65" s="37"/>
      <c r="D65" s="37"/>
      <c r="E65" s="37"/>
      <c r="F65" s="38" t="s">
        <v>178</v>
      </c>
      <c r="G65" s="38"/>
      <c r="H65" s="38"/>
      <c r="I65" s="3"/>
      <c r="J65" s="39"/>
      <c r="K65" s="39"/>
      <c r="L65" s="39">
        <v>10000</v>
      </c>
      <c r="M65" s="39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71"/>
      <c r="Z65" s="71"/>
      <c r="AA65" s="71"/>
    </row>
    <row r="66" spans="2:39" ht="18" customHeight="1">
      <c r="B66" s="58" t="s">
        <v>157</v>
      </c>
      <c r="C66" s="58"/>
      <c r="D66" s="58"/>
      <c r="E66" s="58"/>
      <c r="F66" s="59" t="s">
        <v>89</v>
      </c>
      <c r="G66" s="59"/>
      <c r="H66" s="59"/>
      <c r="I66" s="60"/>
      <c r="J66" s="46">
        <v>280000</v>
      </c>
      <c r="K66" s="46"/>
      <c r="L66" s="46"/>
      <c r="M66" s="46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71"/>
      <c r="Z66" s="71"/>
      <c r="AA66" s="71"/>
    </row>
    <row r="67" spans="2:39" ht="18" customHeight="1">
      <c r="B67" s="37" t="s">
        <v>158</v>
      </c>
      <c r="C67" s="37"/>
      <c r="D67" s="37"/>
      <c r="E67" s="37"/>
      <c r="F67" s="38" t="s">
        <v>50</v>
      </c>
      <c r="G67" s="38"/>
      <c r="H67" s="38"/>
      <c r="I67" s="3"/>
      <c r="J67" s="39">
        <v>300000</v>
      </c>
      <c r="K67" s="39"/>
      <c r="L67" s="39">
        <v>300000</v>
      </c>
      <c r="M67" s="39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71"/>
      <c r="Z67" s="71"/>
      <c r="AA67" s="71"/>
    </row>
    <row r="68" spans="2:39" ht="24" customHeight="1">
      <c r="B68" s="37" t="s">
        <v>159</v>
      </c>
      <c r="C68" s="37"/>
      <c r="D68" s="37"/>
      <c r="E68" s="37"/>
      <c r="F68" s="38" t="s">
        <v>90</v>
      </c>
      <c r="G68" s="38"/>
      <c r="H68" s="38"/>
      <c r="I68" s="3"/>
      <c r="J68" s="39">
        <v>130000</v>
      </c>
      <c r="K68" s="39"/>
      <c r="L68" s="39">
        <v>130000</v>
      </c>
      <c r="M68" s="39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71"/>
      <c r="Z68" s="71"/>
      <c r="AA68" s="71"/>
    </row>
    <row r="69" spans="2:39" ht="24" customHeight="1">
      <c r="B69" s="37" t="s">
        <v>160</v>
      </c>
      <c r="C69" s="37"/>
      <c r="D69" s="37"/>
      <c r="E69" s="37"/>
      <c r="F69" s="38" t="s">
        <v>127</v>
      </c>
      <c r="G69" s="38"/>
      <c r="H69" s="38"/>
      <c r="I69" s="3"/>
      <c r="J69" s="39">
        <v>5000</v>
      </c>
      <c r="K69" s="39"/>
      <c r="L69" s="39">
        <v>5000</v>
      </c>
      <c r="M69" s="39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71"/>
      <c r="Z69" s="71"/>
      <c r="AA69" s="71"/>
    </row>
    <row r="70" spans="2:39" ht="8.1" customHeight="1">
      <c r="B70" s="28"/>
      <c r="C70" s="28"/>
      <c r="D70" s="28"/>
      <c r="E70" s="28"/>
      <c r="F70" s="29"/>
      <c r="G70" s="29"/>
      <c r="H70" s="5"/>
      <c r="I70" s="3"/>
      <c r="J70" s="8"/>
      <c r="K70" s="8"/>
      <c r="L70" s="8"/>
      <c r="M70" s="8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71"/>
      <c r="Z70" s="71"/>
      <c r="AA70" s="71"/>
    </row>
    <row r="71" spans="2:39" ht="24" customHeight="1">
      <c r="B71" s="5"/>
      <c r="C71" s="5"/>
      <c r="D71" s="5"/>
      <c r="E71" s="5"/>
      <c r="F71" s="5"/>
      <c r="G71" s="5"/>
      <c r="H71" s="5"/>
      <c r="I71" s="2"/>
      <c r="J71" s="42" t="str">
        <f>J$1</f>
        <v>Budget
Iniziale 2025</v>
      </c>
      <c r="K71" s="43"/>
      <c r="L71" s="42" t="str">
        <f>L$1</f>
        <v>Budget
Iniziale 2026</v>
      </c>
      <c r="M71" s="43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71"/>
      <c r="Z71" s="71"/>
      <c r="AA71" s="71"/>
    </row>
    <row r="72" spans="2:39" ht="20.100000000000001" customHeight="1">
      <c r="B72" s="53">
        <v>701</v>
      </c>
      <c r="C72" s="53"/>
      <c r="D72" s="54" t="s">
        <v>91</v>
      </c>
      <c r="E72" s="54"/>
      <c r="F72" s="54"/>
      <c r="G72" s="54"/>
      <c r="H72" s="54"/>
      <c r="I72" s="55"/>
      <c r="J72" s="47">
        <f>J73</f>
        <v>110000</v>
      </c>
      <c r="K72" s="48"/>
      <c r="L72" s="47">
        <f>L73</f>
        <v>95000</v>
      </c>
      <c r="M72" s="48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71"/>
      <c r="Z72" s="71"/>
      <c r="AA72" s="71"/>
    </row>
    <row r="73" spans="2:39" ht="18" customHeight="1">
      <c r="B73" s="63" t="s">
        <v>75</v>
      </c>
      <c r="C73" s="63"/>
      <c r="D73" s="63"/>
      <c r="E73" s="64" t="s">
        <v>166</v>
      </c>
      <c r="F73" s="64"/>
      <c r="G73" s="64"/>
      <c r="H73" s="64"/>
      <c r="I73" s="64"/>
      <c r="J73" s="52">
        <f>SUM(J74:K80)</f>
        <v>110000</v>
      </c>
      <c r="K73" s="52"/>
      <c r="L73" s="52">
        <f>SUM(L74:M80)</f>
        <v>95000</v>
      </c>
      <c r="M73" s="52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71"/>
      <c r="Z73" s="71"/>
      <c r="AA73" s="71"/>
    </row>
    <row r="74" spans="2:39" s="7" customFormat="1" ht="24" customHeight="1">
      <c r="B74" s="37" t="s">
        <v>128</v>
      </c>
      <c r="C74" s="37"/>
      <c r="D74" s="37"/>
      <c r="E74" s="37"/>
      <c r="F74" s="38" t="s">
        <v>92</v>
      </c>
      <c r="G74" s="38"/>
      <c r="H74" s="38"/>
      <c r="I74" s="3"/>
      <c r="J74" s="39">
        <v>50000</v>
      </c>
      <c r="K74" s="39"/>
      <c r="L74" s="39">
        <v>35000</v>
      </c>
      <c r="M74" s="39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71"/>
      <c r="Z74" s="71"/>
      <c r="AA74" s="71"/>
      <c r="AB74" s="73"/>
      <c r="AC74" s="73"/>
      <c r="AD74" s="73"/>
      <c r="AE74" s="73"/>
      <c r="AF74" s="73"/>
      <c r="AG74" s="73"/>
      <c r="AH74" s="73"/>
      <c r="AI74" s="73"/>
      <c r="AJ74" s="73"/>
      <c r="AK74" s="73"/>
      <c r="AL74" s="73"/>
      <c r="AM74" s="73"/>
    </row>
    <row r="75" spans="2:39" s="7" customFormat="1" ht="18" customHeight="1">
      <c r="B75" s="37" t="s">
        <v>143</v>
      </c>
      <c r="C75" s="37"/>
      <c r="D75" s="37"/>
      <c r="E75" s="37"/>
      <c r="F75" s="38" t="s">
        <v>180</v>
      </c>
      <c r="G75" s="38"/>
      <c r="H75" s="38"/>
      <c r="I75" s="3"/>
      <c r="J75" s="39"/>
      <c r="K75" s="39"/>
      <c r="L75" s="39">
        <v>5000</v>
      </c>
      <c r="M75" s="39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71"/>
      <c r="Z75" s="71"/>
      <c r="AA75" s="71"/>
      <c r="AB75" s="73"/>
      <c r="AC75" s="73"/>
      <c r="AD75" s="73"/>
      <c r="AE75" s="73"/>
      <c r="AF75" s="73"/>
      <c r="AG75" s="73"/>
      <c r="AH75" s="73"/>
      <c r="AI75" s="73"/>
      <c r="AJ75" s="73"/>
      <c r="AK75" s="73"/>
      <c r="AL75" s="73"/>
      <c r="AM75" s="73"/>
    </row>
    <row r="76" spans="2:39" s="7" customFormat="1" ht="24" customHeight="1">
      <c r="B76" s="37" t="s">
        <v>143</v>
      </c>
      <c r="C76" s="37"/>
      <c r="D76" s="37"/>
      <c r="E76" s="37"/>
      <c r="F76" s="38" t="s">
        <v>142</v>
      </c>
      <c r="G76" s="38"/>
      <c r="H76" s="38"/>
      <c r="I76" s="3"/>
      <c r="J76" s="39">
        <v>20000</v>
      </c>
      <c r="K76" s="39"/>
      <c r="L76" s="39">
        <v>20000</v>
      </c>
      <c r="M76" s="39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71"/>
      <c r="Z76" s="71"/>
      <c r="AA76" s="71"/>
      <c r="AB76" s="73"/>
      <c r="AC76" s="73"/>
      <c r="AD76" s="73"/>
      <c r="AE76" s="73"/>
      <c r="AF76" s="73"/>
      <c r="AG76" s="73"/>
      <c r="AH76" s="73"/>
      <c r="AI76" s="73"/>
      <c r="AJ76" s="73"/>
      <c r="AK76" s="73"/>
      <c r="AL76" s="73"/>
      <c r="AM76" s="73"/>
    </row>
    <row r="77" spans="2:39" s="7" customFormat="1" ht="18" customHeight="1">
      <c r="B77" s="37" t="s">
        <v>144</v>
      </c>
      <c r="C77" s="37"/>
      <c r="D77" s="37"/>
      <c r="E77" s="37"/>
      <c r="F77" s="38" t="s">
        <v>141</v>
      </c>
      <c r="G77" s="38"/>
      <c r="H77" s="38"/>
      <c r="I77" s="3"/>
      <c r="J77" s="39">
        <v>5000</v>
      </c>
      <c r="K77" s="39"/>
      <c r="L77" s="39">
        <v>5000</v>
      </c>
      <c r="M77" s="39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71"/>
      <c r="Z77" s="71"/>
      <c r="AA77" s="71"/>
      <c r="AB77" s="73"/>
      <c r="AC77" s="73"/>
      <c r="AD77" s="73"/>
      <c r="AE77" s="73"/>
      <c r="AF77" s="73"/>
      <c r="AG77" s="73"/>
      <c r="AH77" s="73"/>
      <c r="AI77" s="73"/>
      <c r="AJ77" s="73"/>
      <c r="AK77" s="73"/>
      <c r="AL77" s="73"/>
      <c r="AM77" s="73"/>
    </row>
    <row r="78" spans="2:39" s="7" customFormat="1" ht="18" customHeight="1">
      <c r="B78" s="37" t="s">
        <v>155</v>
      </c>
      <c r="C78" s="37"/>
      <c r="D78" s="37"/>
      <c r="E78" s="37"/>
      <c r="F78" s="38" t="s">
        <v>156</v>
      </c>
      <c r="G78" s="38"/>
      <c r="H78" s="38"/>
      <c r="I78" s="3"/>
      <c r="J78" s="39">
        <v>25000</v>
      </c>
      <c r="K78" s="39"/>
      <c r="L78" s="39">
        <v>10000</v>
      </c>
      <c r="M78" s="39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71"/>
      <c r="Z78" s="71"/>
      <c r="AA78" s="71"/>
      <c r="AB78" s="73"/>
      <c r="AC78" s="73"/>
      <c r="AD78" s="73"/>
      <c r="AE78" s="73"/>
      <c r="AF78" s="73"/>
      <c r="AG78" s="73"/>
      <c r="AH78" s="73"/>
      <c r="AI78" s="73"/>
      <c r="AJ78" s="73"/>
      <c r="AK78" s="73"/>
      <c r="AL78" s="73"/>
      <c r="AM78" s="73"/>
    </row>
    <row r="79" spans="2:39" ht="18" customHeight="1">
      <c r="B79" s="37" t="s">
        <v>129</v>
      </c>
      <c r="C79" s="37"/>
      <c r="D79" s="37"/>
      <c r="E79" s="37"/>
      <c r="F79" s="38" t="s">
        <v>179</v>
      </c>
      <c r="G79" s="38"/>
      <c r="H79" s="38"/>
      <c r="I79" s="3"/>
      <c r="J79" s="39"/>
      <c r="K79" s="39"/>
      <c r="L79" s="39">
        <v>10000</v>
      </c>
      <c r="M79" s="39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71"/>
      <c r="Z79" s="71"/>
      <c r="AA79" s="71"/>
    </row>
    <row r="80" spans="2:39" ht="18" customHeight="1">
      <c r="B80" s="37" t="s">
        <v>129</v>
      </c>
      <c r="C80" s="37"/>
      <c r="D80" s="37"/>
      <c r="E80" s="37"/>
      <c r="F80" s="38" t="s">
        <v>51</v>
      </c>
      <c r="G80" s="38"/>
      <c r="H80" s="38"/>
      <c r="I80" s="3"/>
      <c r="J80" s="39">
        <v>10000</v>
      </c>
      <c r="K80" s="39"/>
      <c r="L80" s="39">
        <v>10000</v>
      </c>
      <c r="M80" s="39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71"/>
      <c r="Z80" s="71"/>
      <c r="AA80" s="71"/>
    </row>
    <row r="81" spans="1:39" ht="20.100000000000001" customHeight="1">
      <c r="B81" s="28"/>
      <c r="C81" s="28"/>
      <c r="D81" s="28"/>
      <c r="E81" s="28"/>
      <c r="F81" s="29"/>
      <c r="G81" s="29"/>
      <c r="H81" s="5"/>
      <c r="I81" s="3"/>
      <c r="J81" s="8"/>
      <c r="K81" s="8"/>
      <c r="L81" s="8"/>
      <c r="M81" s="8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71"/>
      <c r="Z81" s="71"/>
      <c r="AA81" s="71"/>
    </row>
    <row r="82" spans="1:39" ht="24" customHeight="1">
      <c r="B82" s="28"/>
      <c r="C82" s="28"/>
      <c r="D82" s="28"/>
      <c r="E82" s="28"/>
      <c r="F82" s="29"/>
      <c r="G82" s="29"/>
      <c r="H82" s="5"/>
      <c r="I82" s="3"/>
      <c r="J82" s="8"/>
      <c r="K82" s="8"/>
      <c r="L82" s="8"/>
      <c r="M82" s="8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71"/>
      <c r="Z82" s="71"/>
      <c r="AA82" s="71"/>
    </row>
    <row r="83" spans="1:39" ht="24" customHeight="1">
      <c r="A83" s="31"/>
      <c r="B83" s="32" t="s">
        <v>52</v>
      </c>
      <c r="C83" s="31"/>
      <c r="D83" s="31"/>
      <c r="E83" s="31"/>
      <c r="F83" s="31"/>
      <c r="G83" s="31"/>
      <c r="H83" s="31"/>
      <c r="I83" s="2"/>
      <c r="J83" s="42" t="str">
        <f>J$1</f>
        <v>Budget
Iniziale 2025</v>
      </c>
      <c r="K83" s="43"/>
      <c r="L83" s="42" t="str">
        <f>L$1</f>
        <v>Budget
Iniziale 2026</v>
      </c>
      <c r="M83" s="43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71"/>
      <c r="Z83" s="71"/>
      <c r="AA83" s="71"/>
    </row>
    <row r="84" spans="1:39" s="7" customFormat="1" ht="24" customHeight="1">
      <c r="B84" s="33">
        <v>3</v>
      </c>
      <c r="C84" s="34"/>
      <c r="D84" s="35"/>
      <c r="E84" s="62" t="s">
        <v>53</v>
      </c>
      <c r="F84" s="62"/>
      <c r="G84" s="62"/>
      <c r="H84" s="62"/>
      <c r="I84" s="62"/>
      <c r="J84" s="40">
        <f>J87+J95+J101</f>
        <v>230000</v>
      </c>
      <c r="K84" s="41"/>
      <c r="L84" s="40">
        <f>L87+L95+L101</f>
        <v>200000</v>
      </c>
      <c r="M84" s="41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71"/>
      <c r="Z84" s="71"/>
      <c r="AA84" s="71"/>
      <c r="AB84" s="73"/>
      <c r="AC84" s="73"/>
      <c r="AD84" s="73"/>
      <c r="AE84" s="73"/>
      <c r="AF84" s="73"/>
      <c r="AG84" s="73"/>
      <c r="AH84" s="73"/>
      <c r="AI84" s="73"/>
      <c r="AJ84" s="73"/>
      <c r="AK84" s="73"/>
      <c r="AL84" s="73"/>
      <c r="AM84" s="73"/>
    </row>
    <row r="85" spans="1:39" ht="8.1" customHeight="1">
      <c r="B85" s="28"/>
      <c r="C85" s="28"/>
      <c r="D85" s="28"/>
      <c r="E85" s="28"/>
      <c r="F85" s="29"/>
      <c r="G85" s="29"/>
      <c r="H85" s="5"/>
      <c r="I85" s="3"/>
      <c r="J85" s="8"/>
      <c r="K85" s="8"/>
      <c r="L85" s="8"/>
      <c r="M85" s="8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71"/>
      <c r="Z85" s="71"/>
      <c r="AA85" s="71"/>
    </row>
    <row r="86" spans="1:39" ht="24" customHeight="1">
      <c r="B86" s="5"/>
      <c r="C86" s="5"/>
      <c r="D86" s="5"/>
      <c r="E86" s="5"/>
      <c r="F86" s="5"/>
      <c r="G86" s="5"/>
      <c r="H86" s="5"/>
      <c r="I86" s="2"/>
      <c r="J86" s="42" t="str">
        <f>J$1</f>
        <v>Budget
Iniziale 2025</v>
      </c>
      <c r="K86" s="43"/>
      <c r="L86" s="42" t="str">
        <f>L$1</f>
        <v>Budget
Iniziale 2026</v>
      </c>
      <c r="M86" s="43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71"/>
      <c r="Z86" s="71"/>
      <c r="AA86" s="71"/>
    </row>
    <row r="87" spans="1:39" ht="20.100000000000001" customHeight="1">
      <c r="B87" s="53">
        <v>801</v>
      </c>
      <c r="C87" s="53"/>
      <c r="D87" s="54" t="s">
        <v>54</v>
      </c>
      <c r="E87" s="54"/>
      <c r="F87" s="54"/>
      <c r="G87" s="54"/>
      <c r="H87" s="54"/>
      <c r="I87" s="55"/>
      <c r="J87" s="47">
        <f>J88+J90</f>
        <v>150000</v>
      </c>
      <c r="K87" s="48"/>
      <c r="L87" s="47">
        <f>L88+L90</f>
        <v>120000</v>
      </c>
      <c r="M87" s="48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71"/>
      <c r="Z87" s="71"/>
      <c r="AA87" s="71"/>
    </row>
    <row r="88" spans="1:39" ht="18" customHeight="1">
      <c r="B88" s="65" t="s">
        <v>93</v>
      </c>
      <c r="C88" s="65"/>
      <c r="D88" s="65"/>
      <c r="E88" s="57" t="s">
        <v>94</v>
      </c>
      <c r="F88" s="57"/>
      <c r="G88" s="57"/>
      <c r="H88" s="57"/>
      <c r="I88" s="66"/>
      <c r="J88" s="49">
        <f>SUM(J89)</f>
        <v>90000</v>
      </c>
      <c r="K88" s="49"/>
      <c r="L88" s="49">
        <f>SUM(L89)</f>
        <v>90000</v>
      </c>
      <c r="M88" s="49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71"/>
      <c r="Z88" s="71"/>
      <c r="AA88" s="71"/>
    </row>
    <row r="89" spans="1:39" ht="24" customHeight="1">
      <c r="B89" s="37" t="s">
        <v>109</v>
      </c>
      <c r="C89" s="37"/>
      <c r="D89" s="37"/>
      <c r="E89" s="37"/>
      <c r="F89" s="38" t="s">
        <v>108</v>
      </c>
      <c r="G89" s="38"/>
      <c r="H89" s="38"/>
      <c r="I89" s="3"/>
      <c r="J89" s="39">
        <v>90000</v>
      </c>
      <c r="K89" s="39"/>
      <c r="L89" s="39">
        <v>90000</v>
      </c>
      <c r="M89" s="39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71"/>
      <c r="Z89" s="71"/>
      <c r="AA89" s="71"/>
    </row>
    <row r="90" spans="1:39" ht="18" customHeight="1">
      <c r="B90" s="65" t="s">
        <v>132</v>
      </c>
      <c r="C90" s="65"/>
      <c r="D90" s="65"/>
      <c r="E90" s="64" t="s">
        <v>95</v>
      </c>
      <c r="F90" s="64"/>
      <c r="G90" s="64"/>
      <c r="H90" s="64"/>
      <c r="I90" s="70"/>
      <c r="J90" s="49">
        <f>SUM(J91:K92)</f>
        <v>60000</v>
      </c>
      <c r="K90" s="49"/>
      <c r="L90" s="49">
        <f>SUM(L91:M92)</f>
        <v>30000</v>
      </c>
      <c r="M90" s="49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71"/>
      <c r="Z90" s="71"/>
      <c r="AA90" s="71"/>
    </row>
    <row r="91" spans="1:39" ht="18" customHeight="1">
      <c r="B91" s="37" t="s">
        <v>130</v>
      </c>
      <c r="C91" s="37"/>
      <c r="D91" s="37"/>
      <c r="E91" s="37"/>
      <c r="F91" s="38" t="s">
        <v>58</v>
      </c>
      <c r="G91" s="38"/>
      <c r="H91" s="38"/>
      <c r="I91" s="3"/>
      <c r="J91" s="39">
        <v>10000</v>
      </c>
      <c r="K91" s="39"/>
      <c r="L91" s="39">
        <v>10000</v>
      </c>
      <c r="M91" s="39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71"/>
      <c r="Z91" s="71"/>
      <c r="AA91" s="71"/>
    </row>
    <row r="92" spans="1:39" ht="24" customHeight="1">
      <c r="B92" s="37" t="s">
        <v>131</v>
      </c>
      <c r="C92" s="37"/>
      <c r="D92" s="37"/>
      <c r="E92" s="37"/>
      <c r="F92" s="38" t="s">
        <v>168</v>
      </c>
      <c r="G92" s="38"/>
      <c r="H92" s="38"/>
      <c r="I92" s="3"/>
      <c r="J92" s="39">
        <v>50000</v>
      </c>
      <c r="K92" s="39"/>
      <c r="L92" s="39">
        <v>20000</v>
      </c>
      <c r="M92" s="39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71"/>
      <c r="Z92" s="71"/>
      <c r="AA92" s="71"/>
    </row>
    <row r="93" spans="1:39" ht="8.1" customHeight="1">
      <c r="B93" s="28"/>
      <c r="C93" s="28"/>
      <c r="D93" s="28"/>
      <c r="E93" s="28"/>
      <c r="F93" s="29"/>
      <c r="G93" s="29"/>
      <c r="H93" s="5"/>
      <c r="I93" s="3"/>
      <c r="J93" s="8"/>
      <c r="K93" s="8"/>
      <c r="L93" s="8"/>
      <c r="M93" s="8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71"/>
      <c r="Z93" s="71"/>
      <c r="AA93" s="71"/>
    </row>
    <row r="94" spans="1:39" ht="24" customHeight="1">
      <c r="B94" s="5"/>
      <c r="C94" s="5"/>
      <c r="D94" s="5"/>
      <c r="E94" s="5"/>
      <c r="F94" s="5"/>
      <c r="G94" s="5"/>
      <c r="H94" s="5"/>
      <c r="I94" s="2"/>
      <c r="J94" s="42" t="str">
        <f>J$1</f>
        <v>Budget
Iniziale 2025</v>
      </c>
      <c r="K94" s="43"/>
      <c r="L94" s="42" t="str">
        <f>L$1</f>
        <v>Budget
Iniziale 2026</v>
      </c>
      <c r="M94" s="43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71"/>
      <c r="Z94" s="71"/>
      <c r="AA94" s="71"/>
    </row>
    <row r="95" spans="1:39" ht="20.100000000000001" customHeight="1">
      <c r="B95" s="53">
        <v>802</v>
      </c>
      <c r="C95" s="53"/>
      <c r="D95" s="54" t="s">
        <v>96</v>
      </c>
      <c r="E95" s="54"/>
      <c r="F95" s="54"/>
      <c r="G95" s="54"/>
      <c r="H95" s="54"/>
      <c r="I95" s="55"/>
      <c r="J95" s="47">
        <f>J96</f>
        <v>80000</v>
      </c>
      <c r="K95" s="48"/>
      <c r="L95" s="47">
        <f>L96</f>
        <v>80000</v>
      </c>
      <c r="M95" s="48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71"/>
      <c r="Z95" s="71"/>
      <c r="AA95" s="71"/>
    </row>
    <row r="96" spans="1:39" ht="18" customHeight="1">
      <c r="B96" s="56" t="s">
        <v>97</v>
      </c>
      <c r="C96" s="56"/>
      <c r="D96" s="56"/>
      <c r="E96" s="57" t="s">
        <v>55</v>
      </c>
      <c r="F96" s="57"/>
      <c r="G96" s="57"/>
      <c r="H96" s="57"/>
      <c r="I96" s="57"/>
      <c r="J96" s="49">
        <f>SUM(J97:K98)</f>
        <v>80000</v>
      </c>
      <c r="K96" s="49"/>
      <c r="L96" s="49">
        <f>SUM(L97:M98)</f>
        <v>80000</v>
      </c>
      <c r="M96" s="49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71"/>
      <c r="Z96" s="71"/>
      <c r="AA96" s="71"/>
    </row>
    <row r="97" spans="2:39" ht="18" customHeight="1">
      <c r="B97" s="37" t="s">
        <v>98</v>
      </c>
      <c r="C97" s="37"/>
      <c r="D97" s="37"/>
      <c r="E97" s="37"/>
      <c r="F97" s="38" t="s">
        <v>133</v>
      </c>
      <c r="G97" s="38"/>
      <c r="H97" s="38"/>
      <c r="I97" s="3"/>
      <c r="J97" s="39">
        <v>60000</v>
      </c>
      <c r="K97" s="39"/>
      <c r="L97" s="39">
        <v>60000</v>
      </c>
      <c r="M97" s="39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71"/>
      <c r="Z97" s="71"/>
      <c r="AA97" s="71"/>
    </row>
    <row r="98" spans="2:39" ht="18" customHeight="1">
      <c r="B98" s="37" t="s">
        <v>99</v>
      </c>
      <c r="C98" s="37"/>
      <c r="D98" s="37"/>
      <c r="E98" s="37"/>
      <c r="F98" s="38" t="s">
        <v>56</v>
      </c>
      <c r="G98" s="38"/>
      <c r="H98" s="38"/>
      <c r="I98" s="3"/>
      <c r="J98" s="39">
        <v>20000</v>
      </c>
      <c r="K98" s="39"/>
      <c r="L98" s="39">
        <v>20000</v>
      </c>
      <c r="M98" s="39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71"/>
      <c r="Z98" s="71"/>
      <c r="AA98" s="71"/>
    </row>
    <row r="99" spans="2:39" ht="8.1" customHeight="1">
      <c r="B99" s="28"/>
      <c r="C99" s="28"/>
      <c r="D99" s="28"/>
      <c r="E99" s="28"/>
      <c r="F99" s="29"/>
      <c r="G99" s="29"/>
      <c r="H99" s="5"/>
      <c r="I99" s="3"/>
      <c r="J99" s="8"/>
      <c r="K99" s="8"/>
      <c r="L99" s="8"/>
      <c r="M99" s="8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71"/>
      <c r="Z99" s="71"/>
      <c r="AA99" s="71"/>
    </row>
    <row r="100" spans="2:39" ht="24" customHeight="1">
      <c r="B100" s="5"/>
      <c r="C100" s="5"/>
      <c r="D100" s="5"/>
      <c r="E100" s="5"/>
      <c r="F100" s="5"/>
      <c r="G100" s="5"/>
      <c r="H100" s="5"/>
      <c r="I100" s="2"/>
      <c r="J100" s="42" t="str">
        <f>J$1</f>
        <v>Budget
Iniziale 2025</v>
      </c>
      <c r="K100" s="43"/>
      <c r="L100" s="42" t="str">
        <f>L$1</f>
        <v>Budget
Iniziale 2026</v>
      </c>
      <c r="M100" s="43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71"/>
      <c r="Z100" s="71"/>
      <c r="AA100" s="71"/>
    </row>
    <row r="101" spans="2:39" s="7" customFormat="1" ht="20.100000000000001" customHeight="1">
      <c r="B101" s="53">
        <v>803</v>
      </c>
      <c r="C101" s="53"/>
      <c r="D101" s="54" t="s">
        <v>57</v>
      </c>
      <c r="E101" s="54"/>
      <c r="F101" s="54"/>
      <c r="G101" s="54"/>
      <c r="H101" s="54"/>
      <c r="I101" s="55"/>
      <c r="J101" s="47">
        <v>0</v>
      </c>
      <c r="K101" s="48"/>
      <c r="L101" s="47">
        <v>0</v>
      </c>
      <c r="M101" s="48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71"/>
      <c r="Z101" s="71"/>
      <c r="AA101" s="71"/>
      <c r="AB101" s="73"/>
      <c r="AC101" s="73"/>
      <c r="AD101" s="73"/>
      <c r="AE101" s="73"/>
      <c r="AF101" s="73"/>
      <c r="AG101" s="73"/>
      <c r="AH101" s="73"/>
      <c r="AI101" s="73"/>
      <c r="AJ101" s="73"/>
      <c r="AK101" s="73"/>
      <c r="AL101" s="73"/>
      <c r="AM101" s="73"/>
    </row>
    <row r="102" spans="2:39" ht="18" customHeight="1">
      <c r="B102" s="69" t="s">
        <v>100</v>
      </c>
      <c r="C102" s="69"/>
      <c r="D102" s="69"/>
      <c r="E102" s="57" t="s">
        <v>101</v>
      </c>
      <c r="F102" s="57"/>
      <c r="G102" s="57"/>
      <c r="H102" s="57"/>
      <c r="I102" s="66"/>
      <c r="J102" s="50">
        <v>0</v>
      </c>
      <c r="K102" s="51"/>
      <c r="L102" s="50">
        <v>0</v>
      </c>
      <c r="M102" s="51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71"/>
      <c r="Z102" s="71"/>
      <c r="AA102" s="71"/>
    </row>
    <row r="103" spans="2:39" ht="24" customHeight="1">
      <c r="B103" s="28"/>
      <c r="C103" s="28"/>
      <c r="D103" s="28"/>
      <c r="E103" s="28"/>
      <c r="F103" s="29"/>
      <c r="G103" s="29"/>
      <c r="H103" s="5"/>
      <c r="I103" s="3"/>
      <c r="J103" s="8"/>
      <c r="K103" s="8"/>
      <c r="L103" s="8"/>
      <c r="M103" s="8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71"/>
      <c r="Z103" s="71"/>
      <c r="AA103" s="71"/>
    </row>
    <row r="104" spans="2:39" ht="24" customHeight="1">
      <c r="B104" s="5"/>
      <c r="C104" s="5"/>
      <c r="D104" s="5"/>
      <c r="E104" s="5"/>
      <c r="F104" s="5"/>
      <c r="G104" s="5"/>
      <c r="H104" s="5"/>
      <c r="I104" s="2"/>
      <c r="J104" s="42" t="str">
        <f>J$1</f>
        <v>Budget
Iniziale 2025</v>
      </c>
      <c r="K104" s="43"/>
      <c r="L104" s="42" t="str">
        <f>L$1</f>
        <v>Budget
Iniziale 2026</v>
      </c>
      <c r="M104" s="43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71"/>
      <c r="Z104" s="71"/>
      <c r="AA104" s="71"/>
    </row>
    <row r="105" spans="2:39" ht="24" customHeight="1">
      <c r="B105" s="33"/>
      <c r="C105" s="34"/>
      <c r="D105" s="35"/>
      <c r="E105" s="62" t="s">
        <v>137</v>
      </c>
      <c r="F105" s="62"/>
      <c r="G105" s="62"/>
      <c r="H105" s="62"/>
      <c r="I105" s="62"/>
      <c r="J105" s="44">
        <f>J2+J47+J84</f>
        <v>3400000</v>
      </c>
      <c r="K105" s="45"/>
      <c r="L105" s="44">
        <f>L2+L47+L84</f>
        <v>2700000</v>
      </c>
      <c r="M105" s="4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71"/>
      <c r="Z105" s="71"/>
      <c r="AA105" s="71"/>
    </row>
    <row r="106" spans="2:39" ht="20.100000000000001" customHeight="1">
      <c r="B106" s="28"/>
      <c r="C106" s="28"/>
      <c r="D106" s="28"/>
      <c r="E106" s="28"/>
      <c r="F106" s="29"/>
      <c r="G106" s="29"/>
      <c r="H106" s="5"/>
      <c r="I106" s="3"/>
      <c r="J106" s="8"/>
      <c r="K106" s="8"/>
      <c r="L106" s="8"/>
      <c r="M106" s="8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71"/>
      <c r="Z106" s="71"/>
      <c r="AA106" s="71"/>
    </row>
    <row r="107" spans="2:39" ht="24" customHeight="1">
      <c r="B107" s="28"/>
      <c r="C107" s="28"/>
      <c r="D107" s="28"/>
      <c r="E107" s="28"/>
      <c r="F107" s="29"/>
      <c r="G107" s="29"/>
      <c r="H107" s="5"/>
      <c r="I107" s="3"/>
      <c r="J107" s="8"/>
      <c r="K107" s="8"/>
      <c r="L107" s="8"/>
      <c r="M107" s="8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71"/>
      <c r="Z107" s="71"/>
      <c r="AA107" s="71"/>
    </row>
    <row r="108" spans="2:39" ht="24" customHeight="1">
      <c r="B108" s="5"/>
      <c r="C108" s="5"/>
      <c r="D108" s="5"/>
      <c r="E108" s="5"/>
      <c r="F108" s="5"/>
      <c r="G108" s="5"/>
      <c r="H108" s="5"/>
      <c r="I108" s="2"/>
      <c r="J108" s="42" t="str">
        <f>J$1</f>
        <v>Budget
Iniziale 2025</v>
      </c>
      <c r="K108" s="43"/>
      <c r="L108" s="42" t="str">
        <f>L$1</f>
        <v>Budget
Iniziale 2026</v>
      </c>
      <c r="M108" s="43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71"/>
      <c r="Z108" s="71"/>
      <c r="AA108" s="71"/>
    </row>
    <row r="109" spans="2:39" ht="18" customHeight="1">
      <c r="B109" s="67" t="str">
        <f>B10</f>
        <v>31.E1.41.00</v>
      </c>
      <c r="C109" s="67"/>
      <c r="D109" s="67"/>
      <c r="E109" s="67"/>
      <c r="F109" s="68" t="s">
        <v>62</v>
      </c>
      <c r="G109" s="68"/>
      <c r="H109" s="68"/>
      <c r="I109" s="68"/>
      <c r="J109" s="46">
        <f>J10</f>
        <v>192000</v>
      </c>
      <c r="K109" s="46"/>
      <c r="L109" s="46">
        <f>L10</f>
        <v>0</v>
      </c>
      <c r="M109" s="46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71"/>
      <c r="Z109" s="71"/>
      <c r="AA109" s="71"/>
    </row>
    <row r="110" spans="2:39" ht="18" customHeight="1">
      <c r="B110" s="46" t="str">
        <f>B18</f>
        <v>40.E1.11.00</v>
      </c>
      <c r="C110" s="67"/>
      <c r="D110" s="67"/>
      <c r="E110" s="67"/>
      <c r="F110" s="68" t="s">
        <v>59</v>
      </c>
      <c r="G110" s="68"/>
      <c r="H110" s="68"/>
      <c r="I110" s="68"/>
      <c r="J110" s="46">
        <f>J18</f>
        <v>448000</v>
      </c>
      <c r="K110" s="46"/>
      <c r="L110" s="46">
        <f>L18</f>
        <v>0</v>
      </c>
      <c r="M110" s="46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71"/>
      <c r="Z110" s="71"/>
      <c r="AA110" s="71"/>
    </row>
    <row r="111" spans="2:39" ht="18" customHeight="1">
      <c r="B111" s="67" t="str">
        <f>B40</f>
        <v>42.E1.21.00</v>
      </c>
      <c r="C111" s="67"/>
      <c r="D111" s="67"/>
      <c r="E111" s="67"/>
      <c r="F111" s="68" t="s">
        <v>60</v>
      </c>
      <c r="G111" s="68"/>
      <c r="H111" s="68"/>
      <c r="I111" s="68"/>
      <c r="J111" s="46">
        <f>J40</f>
        <v>80000</v>
      </c>
      <c r="K111" s="46"/>
      <c r="L111" s="46">
        <f>L40</f>
        <v>0</v>
      </c>
      <c r="M111" s="46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71"/>
      <c r="Z111" s="71"/>
      <c r="AA111" s="71"/>
    </row>
    <row r="112" spans="2:39" ht="18" customHeight="1">
      <c r="B112" s="67" t="str">
        <f>B66</f>
        <v>61.E1.51.00</v>
      </c>
      <c r="C112" s="67"/>
      <c r="D112" s="67"/>
      <c r="E112" s="67"/>
      <c r="F112" s="68" t="s">
        <v>61</v>
      </c>
      <c r="G112" s="68"/>
      <c r="H112" s="68"/>
      <c r="I112" s="68"/>
      <c r="J112" s="46">
        <f>J66</f>
        <v>280000</v>
      </c>
      <c r="K112" s="46"/>
      <c r="L112" s="46">
        <f>L66</f>
        <v>0</v>
      </c>
      <c r="M112" s="46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71"/>
      <c r="Z112" s="71"/>
      <c r="AA112" s="71"/>
    </row>
    <row r="113" spans="2:27" ht="24" customHeight="1">
      <c r="B113" s="33"/>
      <c r="C113" s="34"/>
      <c r="D113" s="35"/>
      <c r="E113" s="62" t="s">
        <v>104</v>
      </c>
      <c r="F113" s="62"/>
      <c r="G113" s="62"/>
      <c r="H113" s="62"/>
      <c r="I113" s="62"/>
      <c r="J113" s="40">
        <f>SUM(J109:K112)</f>
        <v>1000000</v>
      </c>
      <c r="K113" s="41"/>
      <c r="L113" s="40">
        <f>SUM(L109:M112)</f>
        <v>0</v>
      </c>
      <c r="M113" s="41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71"/>
      <c r="Z113" s="71"/>
      <c r="AA113" s="71"/>
    </row>
    <row r="114" spans="2:27" ht="24" customHeight="1">
      <c r="B114" s="28"/>
      <c r="C114" s="28"/>
      <c r="D114" s="28"/>
      <c r="E114" s="28"/>
      <c r="F114" s="29"/>
      <c r="G114" s="29"/>
      <c r="H114" s="5"/>
      <c r="I114" s="3"/>
      <c r="J114" s="8"/>
      <c r="K114" s="8"/>
      <c r="L114" s="8"/>
      <c r="M114" s="8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71"/>
      <c r="Z114" s="71"/>
      <c r="AA114" s="71"/>
    </row>
    <row r="115" spans="2:27" ht="24" customHeight="1">
      <c r="B115" s="5"/>
      <c r="C115" s="5"/>
      <c r="D115" s="5"/>
      <c r="E115" s="5"/>
      <c r="F115" s="5"/>
      <c r="G115" s="5"/>
      <c r="H115" s="5"/>
      <c r="I115" s="2"/>
      <c r="J115" s="42" t="str">
        <f>J1</f>
        <v>Budget
Iniziale 2025</v>
      </c>
      <c r="K115" s="43"/>
      <c r="L115" s="42" t="str">
        <f>L1</f>
        <v>Budget
Iniziale 2026</v>
      </c>
      <c r="M115" s="43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71"/>
      <c r="Z115" s="71"/>
      <c r="AA115" s="71"/>
    </row>
    <row r="116" spans="2:27" ht="24" customHeight="1">
      <c r="B116" s="33"/>
      <c r="C116" s="34"/>
      <c r="D116" s="35"/>
      <c r="E116" s="62" t="s">
        <v>136</v>
      </c>
      <c r="F116" s="62"/>
      <c r="G116" s="62"/>
      <c r="H116" s="62"/>
      <c r="I116" s="62"/>
      <c r="J116" s="40">
        <f>J105-J113</f>
        <v>2400000</v>
      </c>
      <c r="K116" s="41"/>
      <c r="L116" s="40">
        <f>L105-L113</f>
        <v>2700000</v>
      </c>
      <c r="M116" s="41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71"/>
      <c r="Z116" s="71"/>
      <c r="AA116" s="71"/>
    </row>
    <row r="117" spans="2:27" ht="12.75">
      <c r="B117" s="28"/>
      <c r="C117" s="28"/>
      <c r="D117" s="28"/>
      <c r="E117" s="28"/>
      <c r="F117" s="29"/>
      <c r="G117" s="29"/>
      <c r="H117" s="5"/>
      <c r="I117" s="3"/>
      <c r="J117" s="8"/>
      <c r="K117" s="8"/>
      <c r="L117" s="8"/>
      <c r="M117" s="8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71"/>
      <c r="Z117" s="71"/>
      <c r="AA117" s="71"/>
    </row>
    <row r="118" spans="2:27" ht="12.75">
      <c r="B118" s="28"/>
      <c r="C118" s="28"/>
      <c r="D118" s="28"/>
      <c r="E118" s="28"/>
      <c r="F118" s="29"/>
      <c r="G118" s="29"/>
      <c r="H118" s="5"/>
      <c r="I118" s="3"/>
      <c r="J118" s="8"/>
      <c r="K118" s="8"/>
      <c r="L118" s="8"/>
      <c r="M118" s="8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71"/>
      <c r="Z118" s="71"/>
      <c r="AA118" s="71"/>
    </row>
    <row r="119" spans="2:27" ht="12.75">
      <c r="B119" s="28"/>
      <c r="C119" s="28"/>
      <c r="D119" s="28"/>
      <c r="E119" s="28"/>
      <c r="F119" s="29"/>
      <c r="G119" s="29"/>
      <c r="H119" s="5"/>
      <c r="I119" s="3"/>
      <c r="J119" s="8"/>
      <c r="K119" s="8"/>
      <c r="L119" s="8"/>
      <c r="M119" s="8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71"/>
      <c r="Z119" s="71"/>
      <c r="AA119" s="71"/>
    </row>
    <row r="120" spans="2:27" ht="12.75">
      <c r="B120" s="28"/>
      <c r="C120" s="28"/>
      <c r="D120" s="28"/>
      <c r="E120" s="28"/>
      <c r="F120" s="29"/>
      <c r="G120" s="29"/>
      <c r="H120" s="5"/>
      <c r="I120" s="3"/>
      <c r="J120" s="8"/>
      <c r="K120" s="8"/>
      <c r="L120" s="8"/>
      <c r="M120" s="8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71"/>
      <c r="Z120" s="71"/>
      <c r="AA120" s="71"/>
    </row>
    <row r="121" spans="2:27" ht="12.75">
      <c r="B121" s="28"/>
      <c r="C121" s="28"/>
      <c r="D121" s="28"/>
      <c r="E121" s="28"/>
      <c r="F121" s="29"/>
      <c r="G121" s="29"/>
      <c r="H121" s="5"/>
      <c r="I121" s="3"/>
      <c r="J121" s="8"/>
      <c r="K121" s="8"/>
      <c r="L121" s="8"/>
      <c r="M121" s="8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71"/>
      <c r="Z121" s="71"/>
      <c r="AA121" s="71"/>
    </row>
    <row r="122" spans="2:27" ht="12.75">
      <c r="B122" s="28"/>
      <c r="C122" s="28"/>
      <c r="D122" s="28"/>
      <c r="E122" s="28"/>
      <c r="F122" s="29"/>
      <c r="G122" s="29"/>
      <c r="H122" s="5"/>
      <c r="I122" s="3"/>
      <c r="J122" s="8"/>
      <c r="K122" s="8"/>
      <c r="L122" s="8"/>
      <c r="M122" s="8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71"/>
      <c r="Z122" s="71"/>
      <c r="AA122" s="71"/>
    </row>
    <row r="123" spans="2:27" ht="12.75">
      <c r="B123" s="28"/>
      <c r="C123" s="28"/>
      <c r="D123" s="28"/>
      <c r="E123" s="28"/>
      <c r="F123" s="29"/>
      <c r="G123" s="29"/>
      <c r="H123" s="5"/>
      <c r="I123" s="3"/>
      <c r="J123" s="8"/>
      <c r="K123" s="8"/>
      <c r="L123" s="8"/>
      <c r="M123" s="8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71"/>
      <c r="Z123" s="71"/>
      <c r="AA123" s="71"/>
    </row>
    <row r="124" spans="2:27" ht="12.75">
      <c r="B124" s="28"/>
      <c r="C124" s="28"/>
      <c r="D124" s="28"/>
      <c r="E124" s="28"/>
      <c r="F124" s="29"/>
      <c r="G124" s="29"/>
      <c r="H124" s="5"/>
      <c r="I124" s="3"/>
      <c r="J124" s="8"/>
      <c r="K124" s="8"/>
      <c r="L124" s="8"/>
      <c r="M124" s="8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71"/>
      <c r="Z124" s="71"/>
      <c r="AA124" s="71"/>
    </row>
    <row r="125" spans="2:27" ht="12.75">
      <c r="B125" s="28"/>
      <c r="C125" s="28"/>
      <c r="D125" s="28"/>
      <c r="E125" s="28"/>
      <c r="F125" s="29"/>
      <c r="G125" s="29"/>
      <c r="H125" s="5"/>
      <c r="I125" s="3"/>
      <c r="J125" s="8"/>
      <c r="K125" s="8"/>
      <c r="L125" s="8"/>
      <c r="M125" s="8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71"/>
      <c r="Z125" s="71"/>
      <c r="AA125" s="71"/>
    </row>
    <row r="126" spans="2:27" ht="12.75">
      <c r="B126" s="28"/>
      <c r="C126" s="28"/>
      <c r="D126" s="28"/>
      <c r="E126" s="28"/>
      <c r="F126" s="29"/>
      <c r="G126" s="29"/>
      <c r="H126" s="5"/>
      <c r="I126" s="3"/>
      <c r="J126" s="8"/>
      <c r="K126" s="8"/>
      <c r="L126" s="8"/>
      <c r="M126" s="8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71"/>
      <c r="Z126" s="71"/>
      <c r="AA126" s="71"/>
    </row>
    <row r="127" spans="2:27" ht="12.75">
      <c r="B127" s="28"/>
      <c r="C127" s="28"/>
      <c r="D127" s="28"/>
      <c r="E127" s="28"/>
      <c r="F127" s="29"/>
      <c r="G127" s="29"/>
      <c r="H127" s="5"/>
      <c r="I127" s="3"/>
      <c r="J127" s="8"/>
      <c r="K127" s="8"/>
      <c r="L127" s="8"/>
      <c r="M127" s="8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71"/>
      <c r="Z127" s="71"/>
      <c r="AA127" s="71"/>
    </row>
    <row r="128" spans="2:27" ht="12.75">
      <c r="B128" s="28"/>
      <c r="C128" s="28"/>
      <c r="D128" s="28"/>
      <c r="E128" s="28"/>
      <c r="F128" s="29"/>
      <c r="G128" s="29"/>
      <c r="H128" s="5"/>
      <c r="I128" s="3"/>
      <c r="J128" s="8"/>
      <c r="K128" s="8"/>
      <c r="L128" s="8"/>
      <c r="M128" s="8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71"/>
      <c r="Z128" s="71"/>
      <c r="AA128" s="71"/>
    </row>
    <row r="129" spans="2:27" ht="12.75">
      <c r="B129" s="28"/>
      <c r="C129" s="28"/>
      <c r="D129" s="28"/>
      <c r="E129" s="28"/>
      <c r="F129" s="29"/>
      <c r="G129" s="29"/>
      <c r="H129" s="5"/>
      <c r="I129" s="3"/>
      <c r="J129" s="8"/>
      <c r="K129" s="8"/>
      <c r="L129" s="8"/>
      <c r="M129" s="8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71"/>
      <c r="Z129" s="71"/>
      <c r="AA129" s="71"/>
    </row>
    <row r="130" spans="2:27" ht="12.75">
      <c r="B130" s="28"/>
      <c r="C130" s="28"/>
      <c r="D130" s="28"/>
      <c r="E130" s="28"/>
      <c r="F130" s="29"/>
      <c r="G130" s="29"/>
      <c r="H130" s="5"/>
      <c r="I130" s="3"/>
      <c r="J130" s="8"/>
      <c r="K130" s="8"/>
      <c r="L130" s="8"/>
      <c r="M130" s="8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71"/>
      <c r="Z130" s="71"/>
      <c r="AA130" s="71"/>
    </row>
    <row r="131" spans="2:27" ht="12.75">
      <c r="B131" s="28"/>
      <c r="C131" s="28"/>
      <c r="D131" s="28"/>
      <c r="E131" s="28"/>
      <c r="F131" s="29"/>
      <c r="G131" s="29"/>
      <c r="H131" s="5"/>
      <c r="I131" s="3"/>
      <c r="J131" s="8"/>
      <c r="K131" s="8"/>
      <c r="L131" s="8"/>
      <c r="M131" s="8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71"/>
      <c r="Z131" s="71"/>
      <c r="AA131" s="71"/>
    </row>
    <row r="132" spans="2:27" ht="12.75">
      <c r="B132" s="28"/>
      <c r="C132" s="28"/>
      <c r="D132" s="28"/>
      <c r="E132" s="28"/>
      <c r="F132" s="29"/>
      <c r="G132" s="29"/>
      <c r="H132" s="5"/>
      <c r="I132" s="3"/>
      <c r="J132" s="8"/>
      <c r="K132" s="8"/>
      <c r="L132" s="8"/>
      <c r="M132" s="8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71"/>
      <c r="Z132" s="71"/>
      <c r="AA132" s="71"/>
    </row>
    <row r="133" spans="2:27" ht="12.75">
      <c r="B133" s="28"/>
      <c r="C133" s="28"/>
      <c r="D133" s="28"/>
      <c r="E133" s="28"/>
      <c r="F133" s="29"/>
      <c r="G133" s="29"/>
      <c r="H133" s="5"/>
      <c r="I133" s="3"/>
      <c r="J133" s="8"/>
      <c r="K133" s="8"/>
      <c r="L133" s="8"/>
      <c r="M133" s="8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71"/>
      <c r="Z133" s="71"/>
      <c r="AA133" s="71"/>
    </row>
    <row r="134" spans="2:27" ht="12.75">
      <c r="B134" s="28"/>
      <c r="C134" s="28"/>
      <c r="D134" s="28"/>
      <c r="E134" s="28"/>
      <c r="F134" s="29"/>
      <c r="G134" s="29"/>
      <c r="H134" s="5"/>
      <c r="I134" s="3"/>
      <c r="J134" s="8"/>
      <c r="K134" s="8"/>
      <c r="L134" s="8"/>
      <c r="M134" s="8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71"/>
      <c r="Z134" s="71"/>
      <c r="AA134" s="71"/>
    </row>
    <row r="135" spans="2:27" ht="12.75">
      <c r="B135" s="28"/>
      <c r="C135" s="28"/>
      <c r="D135" s="28"/>
      <c r="E135" s="28"/>
      <c r="F135" s="29"/>
      <c r="G135" s="29"/>
      <c r="H135" s="5"/>
      <c r="I135" s="3"/>
      <c r="J135" s="8"/>
      <c r="K135" s="8"/>
      <c r="L135" s="8"/>
      <c r="M135" s="8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71"/>
      <c r="Z135" s="71"/>
      <c r="AA135" s="71"/>
    </row>
    <row r="136" spans="2:27" ht="12.75">
      <c r="B136" s="28"/>
      <c r="C136" s="28"/>
      <c r="D136" s="28"/>
      <c r="E136" s="28"/>
      <c r="F136" s="29"/>
      <c r="G136" s="29"/>
      <c r="H136" s="5"/>
      <c r="I136" s="3"/>
      <c r="J136" s="8"/>
      <c r="K136" s="8"/>
      <c r="L136" s="8"/>
      <c r="M136" s="8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71"/>
      <c r="Z136" s="71"/>
      <c r="AA136" s="71"/>
    </row>
    <row r="137" spans="2:27" ht="12.75">
      <c r="B137" s="28"/>
      <c r="C137" s="28"/>
      <c r="D137" s="28"/>
      <c r="E137" s="28"/>
      <c r="F137" s="29"/>
      <c r="G137" s="29"/>
      <c r="H137" s="5"/>
      <c r="I137" s="3"/>
      <c r="J137" s="8"/>
      <c r="K137" s="8"/>
      <c r="L137" s="8"/>
      <c r="M137" s="8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71"/>
      <c r="Z137" s="71"/>
      <c r="AA137" s="71"/>
    </row>
    <row r="138" spans="2:27" ht="12.75">
      <c r="B138" s="28"/>
      <c r="C138" s="28"/>
      <c r="D138" s="28"/>
      <c r="E138" s="28"/>
      <c r="F138" s="29"/>
      <c r="G138" s="29"/>
      <c r="H138" s="5"/>
      <c r="I138" s="3"/>
      <c r="J138" s="8"/>
      <c r="K138" s="8"/>
      <c r="L138" s="8"/>
      <c r="M138" s="8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71"/>
      <c r="Z138" s="71"/>
      <c r="AA138" s="71"/>
    </row>
    <row r="139" spans="2:27" ht="12.75">
      <c r="B139" s="28"/>
      <c r="C139" s="28"/>
      <c r="D139" s="28"/>
      <c r="E139" s="28"/>
      <c r="F139" s="29"/>
      <c r="G139" s="29"/>
      <c r="H139" s="5"/>
      <c r="I139" s="3"/>
      <c r="J139" s="8"/>
      <c r="K139" s="8"/>
      <c r="L139" s="8"/>
      <c r="M139" s="8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71"/>
      <c r="Z139" s="71"/>
      <c r="AA139" s="71"/>
    </row>
    <row r="140" spans="2:27" ht="12.75">
      <c r="B140" s="28"/>
      <c r="C140" s="28"/>
      <c r="D140" s="28"/>
      <c r="E140" s="28"/>
      <c r="F140" s="29"/>
      <c r="G140" s="29"/>
      <c r="H140" s="5"/>
      <c r="I140" s="3"/>
      <c r="J140" s="8"/>
      <c r="K140" s="8"/>
      <c r="L140" s="8"/>
      <c r="M140" s="8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71"/>
      <c r="Z140" s="71"/>
      <c r="AA140" s="71"/>
    </row>
    <row r="141" spans="2:27" ht="12.75">
      <c r="B141" s="28"/>
      <c r="C141" s="28"/>
      <c r="D141" s="28"/>
      <c r="E141" s="28"/>
      <c r="F141" s="29"/>
      <c r="G141" s="29"/>
      <c r="H141" s="5"/>
      <c r="I141" s="3"/>
      <c r="J141" s="8"/>
      <c r="K141" s="8"/>
      <c r="L141" s="8"/>
      <c r="M141" s="8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71"/>
      <c r="Z141" s="71"/>
      <c r="AA141" s="71"/>
    </row>
    <row r="142" spans="2:27" ht="12.75">
      <c r="B142" s="28"/>
      <c r="C142" s="28"/>
      <c r="D142" s="28"/>
      <c r="E142" s="28"/>
      <c r="F142" s="29"/>
      <c r="G142" s="29"/>
      <c r="H142" s="5"/>
      <c r="I142" s="3"/>
      <c r="J142" s="8"/>
      <c r="K142" s="8"/>
      <c r="L142" s="8"/>
      <c r="M142" s="8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71"/>
      <c r="Z142" s="71"/>
      <c r="AA142" s="71"/>
    </row>
    <row r="143" spans="2:27" ht="12.75">
      <c r="B143" s="28"/>
      <c r="C143" s="28"/>
      <c r="D143" s="28"/>
      <c r="E143" s="28"/>
      <c r="F143" s="29"/>
      <c r="G143" s="29"/>
      <c r="H143" s="5"/>
      <c r="I143" s="3"/>
      <c r="J143" s="8"/>
      <c r="K143" s="8"/>
      <c r="L143" s="8"/>
      <c r="M143" s="8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71"/>
      <c r="Z143" s="71"/>
      <c r="AA143" s="71"/>
    </row>
    <row r="144" spans="2:27" ht="12.75">
      <c r="B144" s="28"/>
      <c r="C144" s="28"/>
      <c r="D144" s="28"/>
      <c r="E144" s="28"/>
      <c r="F144" s="29"/>
      <c r="G144" s="29"/>
      <c r="H144" s="5"/>
      <c r="I144" s="3"/>
      <c r="J144" s="8"/>
      <c r="K144" s="8"/>
      <c r="L144" s="8"/>
      <c r="M144" s="8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71"/>
      <c r="Z144" s="71"/>
      <c r="AA144" s="71"/>
    </row>
    <row r="145" spans="2:27" ht="12.75">
      <c r="B145" s="28"/>
      <c r="C145" s="28"/>
      <c r="D145" s="28"/>
      <c r="E145" s="28"/>
      <c r="F145" s="29"/>
      <c r="G145" s="29"/>
      <c r="H145" s="5"/>
      <c r="I145" s="3"/>
      <c r="J145" s="8"/>
      <c r="K145" s="8"/>
      <c r="L145" s="8"/>
      <c r="M145" s="8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71"/>
      <c r="Z145" s="71"/>
      <c r="AA145" s="71"/>
    </row>
    <row r="146" spans="2:27" ht="12.75">
      <c r="B146" s="28"/>
      <c r="C146" s="28"/>
      <c r="D146" s="28"/>
      <c r="E146" s="28"/>
      <c r="F146" s="29"/>
      <c r="G146" s="29"/>
      <c r="H146" s="5"/>
      <c r="I146" s="3"/>
      <c r="J146" s="8"/>
      <c r="K146" s="8"/>
      <c r="L146" s="8"/>
      <c r="M146" s="8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71"/>
      <c r="Z146" s="71"/>
      <c r="AA146" s="71"/>
    </row>
    <row r="147" spans="2:27" ht="12.75">
      <c r="B147" s="28"/>
      <c r="C147" s="28"/>
      <c r="D147" s="28"/>
      <c r="E147" s="28"/>
      <c r="F147" s="29"/>
      <c r="G147" s="29"/>
      <c r="H147" s="5"/>
      <c r="I147" s="3"/>
      <c r="J147" s="8"/>
      <c r="K147" s="8"/>
      <c r="L147" s="8"/>
      <c r="M147" s="8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71"/>
      <c r="Z147" s="71"/>
      <c r="AA147" s="71"/>
    </row>
    <row r="148" spans="2:27" ht="12.75">
      <c r="B148" s="28"/>
      <c r="C148" s="28"/>
      <c r="D148" s="28"/>
      <c r="E148" s="28"/>
      <c r="F148" s="29"/>
      <c r="G148" s="29"/>
      <c r="H148" s="5"/>
      <c r="I148" s="3"/>
      <c r="J148" s="8"/>
      <c r="K148" s="8"/>
      <c r="L148" s="8"/>
      <c r="M148" s="8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71"/>
      <c r="Z148" s="71"/>
      <c r="AA148" s="71"/>
    </row>
    <row r="149" spans="2:27" ht="12.75">
      <c r="B149" s="28"/>
      <c r="C149" s="28"/>
      <c r="D149" s="28"/>
      <c r="E149" s="28"/>
      <c r="F149" s="29"/>
      <c r="G149" s="29"/>
      <c r="H149" s="5"/>
      <c r="I149" s="3"/>
      <c r="J149" s="8"/>
      <c r="K149" s="8"/>
      <c r="L149" s="8"/>
      <c r="M149" s="8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71"/>
      <c r="Z149" s="71"/>
      <c r="AA149" s="71"/>
    </row>
    <row r="150" spans="2:27" ht="12.75">
      <c r="B150" s="28"/>
      <c r="C150" s="28"/>
      <c r="D150" s="28"/>
      <c r="E150" s="28"/>
      <c r="F150" s="29"/>
      <c r="G150" s="29"/>
      <c r="H150" s="5"/>
      <c r="I150" s="3"/>
      <c r="J150" s="8"/>
      <c r="K150" s="8"/>
      <c r="L150" s="8"/>
      <c r="M150" s="8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71"/>
      <c r="Z150" s="71"/>
      <c r="AA150" s="71"/>
    </row>
    <row r="151" spans="2:27" ht="12.75">
      <c r="B151" s="28"/>
      <c r="C151" s="28"/>
      <c r="D151" s="28"/>
      <c r="E151" s="28"/>
      <c r="F151" s="29"/>
      <c r="G151" s="29"/>
      <c r="H151" s="5"/>
      <c r="I151" s="3"/>
      <c r="J151" s="8"/>
      <c r="K151" s="8"/>
      <c r="L151" s="8"/>
      <c r="M151" s="8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71"/>
      <c r="Z151" s="71"/>
      <c r="AA151" s="71"/>
    </row>
    <row r="152" spans="2:27" ht="12.75">
      <c r="B152" s="28"/>
      <c r="C152" s="28"/>
      <c r="D152" s="28"/>
      <c r="E152" s="28"/>
      <c r="F152" s="29"/>
      <c r="G152" s="29"/>
      <c r="H152" s="5"/>
      <c r="I152" s="3"/>
      <c r="J152" s="8"/>
      <c r="K152" s="8"/>
      <c r="L152" s="8"/>
      <c r="M152" s="8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71"/>
      <c r="Z152" s="71"/>
      <c r="AA152" s="71"/>
    </row>
    <row r="153" spans="2:27" ht="12.75">
      <c r="B153" s="28"/>
      <c r="C153" s="28"/>
      <c r="D153" s="28"/>
      <c r="E153" s="28"/>
      <c r="F153" s="29"/>
      <c r="G153" s="29"/>
      <c r="H153" s="5"/>
      <c r="I153" s="3"/>
      <c r="J153" s="8"/>
      <c r="K153" s="8"/>
      <c r="L153" s="8"/>
      <c r="M153" s="8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71"/>
      <c r="Z153" s="71"/>
      <c r="AA153" s="71"/>
    </row>
    <row r="154" spans="2:27" ht="12.75">
      <c r="B154" s="28"/>
      <c r="C154" s="28"/>
      <c r="D154" s="28"/>
      <c r="E154" s="28"/>
      <c r="F154" s="29"/>
      <c r="G154" s="29"/>
      <c r="H154" s="5"/>
      <c r="I154" s="3"/>
      <c r="J154" s="8"/>
      <c r="K154" s="8"/>
      <c r="L154" s="8"/>
      <c r="M154" s="8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71"/>
      <c r="Z154" s="71"/>
      <c r="AA154" s="71"/>
    </row>
    <row r="155" spans="2:27" ht="12.75">
      <c r="B155" s="28"/>
      <c r="C155" s="28"/>
      <c r="D155" s="28"/>
      <c r="E155" s="28"/>
      <c r="F155" s="29"/>
      <c r="G155" s="29"/>
      <c r="H155" s="5"/>
      <c r="I155" s="3"/>
      <c r="J155" s="8"/>
      <c r="K155" s="8"/>
      <c r="L155" s="8"/>
      <c r="M155" s="8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71"/>
      <c r="Z155" s="71"/>
      <c r="AA155" s="71"/>
    </row>
    <row r="156" spans="2:27" ht="12.75">
      <c r="B156" s="28"/>
      <c r="C156" s="28"/>
      <c r="D156" s="28"/>
      <c r="E156" s="28"/>
      <c r="F156" s="29"/>
      <c r="G156" s="29"/>
      <c r="H156" s="5"/>
      <c r="I156" s="3"/>
      <c r="J156" s="8"/>
      <c r="K156" s="8"/>
      <c r="L156" s="8"/>
      <c r="M156" s="8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71"/>
      <c r="Z156" s="71"/>
      <c r="AA156" s="71"/>
    </row>
    <row r="157" spans="2:27" ht="12.75">
      <c r="B157" s="28"/>
      <c r="C157" s="28"/>
      <c r="D157" s="28"/>
      <c r="E157" s="28"/>
      <c r="F157" s="29"/>
      <c r="G157" s="29"/>
      <c r="H157" s="5"/>
      <c r="I157" s="3"/>
      <c r="J157" s="8"/>
      <c r="K157" s="8"/>
      <c r="L157" s="8"/>
      <c r="M157" s="8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71"/>
      <c r="Z157" s="71"/>
      <c r="AA157" s="71"/>
    </row>
    <row r="158" spans="2:27" ht="12.75">
      <c r="B158" s="28"/>
      <c r="C158" s="28"/>
      <c r="D158" s="28"/>
      <c r="E158" s="28"/>
      <c r="F158" s="29"/>
      <c r="G158" s="29"/>
      <c r="H158" s="5"/>
      <c r="I158" s="3"/>
      <c r="J158" s="8"/>
      <c r="K158" s="8"/>
      <c r="L158" s="8"/>
      <c r="M158" s="8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71"/>
      <c r="Z158" s="71"/>
      <c r="AA158" s="71"/>
    </row>
    <row r="159" spans="2:27" ht="12.75">
      <c r="B159" s="28"/>
      <c r="C159" s="28"/>
      <c r="D159" s="28"/>
      <c r="E159" s="28"/>
      <c r="F159" s="29"/>
      <c r="G159" s="29"/>
      <c r="H159" s="5"/>
      <c r="I159" s="3"/>
      <c r="J159" s="8"/>
      <c r="K159" s="8"/>
      <c r="L159" s="8"/>
      <c r="M159" s="8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71"/>
      <c r="Z159" s="71"/>
      <c r="AA159" s="71"/>
    </row>
    <row r="160" spans="2:27" ht="12.75">
      <c r="B160" s="28"/>
      <c r="C160" s="28"/>
      <c r="D160" s="28"/>
      <c r="E160" s="28"/>
      <c r="F160" s="29"/>
      <c r="G160" s="29"/>
      <c r="H160" s="5"/>
      <c r="I160" s="3"/>
      <c r="J160" s="8"/>
      <c r="K160" s="8"/>
      <c r="L160" s="8"/>
      <c r="M160" s="8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71"/>
      <c r="Z160" s="71"/>
      <c r="AA160" s="71"/>
    </row>
    <row r="161" spans="2:27" ht="12.75">
      <c r="B161" s="28"/>
      <c r="C161" s="28"/>
      <c r="D161" s="28"/>
      <c r="E161" s="28"/>
      <c r="F161" s="29"/>
      <c r="G161" s="29"/>
      <c r="H161" s="5"/>
      <c r="I161" s="3"/>
      <c r="J161" s="8"/>
      <c r="K161" s="8"/>
      <c r="L161" s="8"/>
      <c r="M161" s="8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71"/>
      <c r="Z161" s="71"/>
      <c r="AA161" s="71"/>
    </row>
    <row r="162" spans="2:27" ht="12.75">
      <c r="B162" s="28"/>
      <c r="C162" s="28"/>
      <c r="D162" s="28"/>
      <c r="E162" s="28"/>
      <c r="F162" s="29"/>
      <c r="G162" s="29"/>
      <c r="H162" s="5"/>
      <c r="I162" s="3"/>
      <c r="J162" s="8"/>
      <c r="K162" s="8"/>
      <c r="L162" s="8"/>
      <c r="M162" s="8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71"/>
      <c r="Z162" s="71"/>
      <c r="AA162" s="71"/>
    </row>
    <row r="163" spans="2:27" ht="12.75">
      <c r="B163" s="28"/>
      <c r="C163" s="28"/>
      <c r="D163" s="28"/>
      <c r="E163" s="28"/>
      <c r="F163" s="29"/>
      <c r="G163" s="29"/>
      <c r="H163" s="5"/>
      <c r="I163" s="3"/>
      <c r="J163" s="8"/>
      <c r="K163" s="8"/>
      <c r="L163" s="8"/>
      <c r="M163" s="8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71"/>
      <c r="Z163" s="71"/>
      <c r="AA163" s="71"/>
    </row>
    <row r="164" spans="2:27" ht="12.75">
      <c r="B164" s="28"/>
      <c r="C164" s="28"/>
      <c r="D164" s="28"/>
      <c r="E164" s="28"/>
      <c r="F164" s="29"/>
      <c r="G164" s="29"/>
      <c r="H164" s="5"/>
      <c r="I164" s="3"/>
      <c r="J164" s="8"/>
      <c r="K164" s="8"/>
      <c r="L164" s="8"/>
      <c r="M164" s="8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71"/>
      <c r="Z164" s="71"/>
      <c r="AA164" s="71"/>
    </row>
    <row r="165" spans="2:27" ht="12.75">
      <c r="B165" s="28"/>
      <c r="C165" s="28"/>
      <c r="D165" s="28"/>
      <c r="E165" s="28"/>
      <c r="F165" s="29"/>
      <c r="G165" s="29"/>
      <c r="H165" s="5"/>
      <c r="I165" s="3"/>
      <c r="J165" s="8"/>
      <c r="K165" s="8"/>
      <c r="L165" s="8"/>
      <c r="M165" s="8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71"/>
      <c r="Z165" s="71"/>
      <c r="AA165" s="71"/>
    </row>
    <row r="166" spans="2:27" ht="12.75">
      <c r="B166" s="28"/>
      <c r="C166" s="28"/>
      <c r="D166" s="28"/>
      <c r="E166" s="28"/>
      <c r="F166" s="29"/>
      <c r="G166" s="29"/>
      <c r="H166" s="5"/>
      <c r="I166" s="3"/>
      <c r="J166" s="8"/>
      <c r="K166" s="8"/>
      <c r="L166" s="8"/>
      <c r="M166" s="8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71"/>
      <c r="Z166" s="71"/>
      <c r="AA166" s="71"/>
    </row>
    <row r="167" spans="2:27" ht="12.75">
      <c r="B167" s="28"/>
      <c r="C167" s="28"/>
      <c r="D167" s="28"/>
      <c r="E167" s="28"/>
      <c r="F167" s="29"/>
      <c r="G167" s="29"/>
      <c r="H167" s="5"/>
      <c r="I167" s="3"/>
      <c r="J167" s="8"/>
      <c r="K167" s="8"/>
      <c r="L167" s="8"/>
      <c r="M167" s="8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71"/>
      <c r="Z167" s="71"/>
      <c r="AA167" s="71"/>
    </row>
    <row r="168" spans="2:27" ht="12.75">
      <c r="B168" s="28"/>
      <c r="C168" s="28"/>
      <c r="D168" s="28"/>
      <c r="E168" s="28"/>
      <c r="F168" s="29"/>
      <c r="G168" s="29"/>
      <c r="H168" s="5"/>
      <c r="I168" s="3"/>
      <c r="J168" s="8"/>
      <c r="K168" s="8"/>
      <c r="L168" s="8"/>
      <c r="M168" s="8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71"/>
      <c r="Z168" s="71"/>
      <c r="AA168" s="71"/>
    </row>
    <row r="169" spans="2:27" ht="12.75">
      <c r="B169" s="28"/>
      <c r="C169" s="28"/>
      <c r="D169" s="28"/>
      <c r="E169" s="28"/>
      <c r="F169" s="29"/>
      <c r="G169" s="29"/>
      <c r="H169" s="5"/>
      <c r="I169" s="3"/>
      <c r="J169" s="8"/>
      <c r="K169" s="8"/>
      <c r="L169" s="8"/>
      <c r="M169" s="8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71"/>
      <c r="Z169" s="71"/>
      <c r="AA169" s="71"/>
    </row>
    <row r="170" spans="2:27" ht="12.75">
      <c r="B170" s="28"/>
      <c r="C170" s="28"/>
      <c r="D170" s="28"/>
      <c r="E170" s="28"/>
      <c r="F170" s="29"/>
      <c r="G170" s="29"/>
      <c r="H170" s="5"/>
      <c r="I170" s="3"/>
      <c r="J170" s="8"/>
      <c r="K170" s="8"/>
      <c r="L170" s="8"/>
      <c r="M170" s="8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71"/>
      <c r="Z170" s="71"/>
      <c r="AA170" s="71"/>
    </row>
    <row r="171" spans="2:27" ht="12.75">
      <c r="B171" s="28"/>
      <c r="C171" s="28"/>
      <c r="D171" s="28"/>
      <c r="E171" s="28"/>
      <c r="F171" s="29"/>
      <c r="G171" s="29"/>
      <c r="H171" s="5"/>
      <c r="I171" s="3"/>
      <c r="J171" s="8"/>
      <c r="K171" s="8"/>
      <c r="L171" s="8"/>
      <c r="M171" s="8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71"/>
      <c r="Z171" s="71"/>
      <c r="AA171" s="71"/>
    </row>
    <row r="172" spans="2:27" ht="12.75">
      <c r="B172" s="28"/>
      <c r="C172" s="28"/>
      <c r="D172" s="28"/>
      <c r="E172" s="28"/>
      <c r="F172" s="29"/>
      <c r="G172" s="29"/>
      <c r="H172" s="5"/>
      <c r="I172" s="3"/>
      <c r="J172" s="8"/>
      <c r="K172" s="8"/>
      <c r="L172" s="8"/>
      <c r="M172" s="8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71"/>
      <c r="Z172" s="71"/>
      <c r="AA172" s="71"/>
    </row>
    <row r="173" spans="2:27" ht="12.75">
      <c r="B173" s="28"/>
      <c r="C173" s="28"/>
      <c r="D173" s="28"/>
      <c r="E173" s="28"/>
      <c r="F173" s="29"/>
      <c r="G173" s="29"/>
      <c r="H173" s="5"/>
      <c r="I173" s="3"/>
      <c r="J173" s="8"/>
      <c r="K173" s="8"/>
      <c r="L173" s="8"/>
      <c r="M173" s="8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71"/>
      <c r="Z173" s="71"/>
      <c r="AA173" s="71"/>
    </row>
    <row r="174" spans="2:27" ht="12.75">
      <c r="B174" s="28"/>
      <c r="C174" s="28"/>
      <c r="D174" s="28"/>
      <c r="E174" s="28"/>
      <c r="F174" s="29"/>
      <c r="G174" s="29"/>
      <c r="H174" s="5"/>
      <c r="I174" s="3"/>
      <c r="J174" s="8"/>
      <c r="K174" s="8"/>
      <c r="L174" s="8"/>
      <c r="M174" s="8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71"/>
      <c r="Z174" s="71"/>
      <c r="AA174" s="71"/>
    </row>
    <row r="175" spans="2:27" ht="12.75">
      <c r="B175" s="28"/>
      <c r="C175" s="28"/>
      <c r="D175" s="28"/>
      <c r="E175" s="28"/>
      <c r="F175" s="29"/>
      <c r="G175" s="29"/>
      <c r="H175" s="5"/>
      <c r="I175" s="3"/>
      <c r="J175" s="8"/>
      <c r="K175" s="8"/>
      <c r="L175" s="8"/>
      <c r="M175" s="8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71"/>
      <c r="Z175" s="71"/>
      <c r="AA175" s="71"/>
    </row>
    <row r="176" spans="2:27" ht="12.75">
      <c r="B176" s="28"/>
      <c r="C176" s="28"/>
      <c r="D176" s="28"/>
      <c r="E176" s="28"/>
      <c r="F176" s="29"/>
      <c r="G176" s="29"/>
      <c r="H176" s="5"/>
      <c r="I176" s="3"/>
      <c r="J176" s="8"/>
      <c r="K176" s="8"/>
      <c r="L176" s="8"/>
      <c r="M176" s="8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71"/>
      <c r="Z176" s="71"/>
      <c r="AA176" s="71"/>
    </row>
    <row r="177" spans="2:27" ht="12.75">
      <c r="B177" s="28"/>
      <c r="C177" s="28"/>
      <c r="D177" s="28"/>
      <c r="E177" s="28"/>
      <c r="F177" s="29"/>
      <c r="G177" s="29"/>
      <c r="H177" s="5"/>
      <c r="I177" s="3"/>
      <c r="J177" s="8"/>
      <c r="K177" s="8"/>
      <c r="L177" s="8"/>
      <c r="M177" s="8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71"/>
      <c r="Z177" s="71"/>
      <c r="AA177" s="71"/>
    </row>
    <row r="178" spans="2:27" ht="12.75">
      <c r="B178" s="28"/>
      <c r="C178" s="28"/>
      <c r="D178" s="28"/>
      <c r="E178" s="28"/>
      <c r="F178" s="29"/>
      <c r="G178" s="29"/>
      <c r="H178" s="5"/>
      <c r="I178" s="3"/>
      <c r="J178" s="8"/>
      <c r="K178" s="8"/>
      <c r="L178" s="8"/>
      <c r="M178" s="8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71"/>
      <c r="Z178" s="71"/>
      <c r="AA178" s="71"/>
    </row>
    <row r="179" spans="2:27" ht="12.75">
      <c r="B179" s="28"/>
      <c r="C179" s="28"/>
      <c r="D179" s="28"/>
      <c r="E179" s="28"/>
      <c r="F179" s="29"/>
      <c r="G179" s="29"/>
      <c r="H179" s="5"/>
      <c r="I179" s="3"/>
      <c r="J179" s="8"/>
      <c r="K179" s="8"/>
      <c r="L179" s="8"/>
      <c r="M179" s="8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71"/>
      <c r="Z179" s="71"/>
      <c r="AA179" s="71"/>
    </row>
    <row r="180" spans="2:27" ht="12.75">
      <c r="B180" s="28"/>
      <c r="C180" s="28"/>
      <c r="D180" s="28"/>
      <c r="E180" s="28"/>
      <c r="F180" s="29"/>
      <c r="G180" s="29"/>
      <c r="H180" s="5"/>
      <c r="I180" s="3"/>
      <c r="J180" s="8"/>
      <c r="K180" s="8"/>
      <c r="L180" s="8"/>
      <c r="M180" s="8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71"/>
      <c r="Z180" s="71"/>
      <c r="AA180" s="71"/>
    </row>
    <row r="181" spans="2:27" ht="12.75">
      <c r="B181" s="28"/>
      <c r="C181" s="28"/>
      <c r="D181" s="28"/>
      <c r="E181" s="28"/>
      <c r="F181" s="29"/>
      <c r="G181" s="29"/>
      <c r="H181" s="5"/>
      <c r="I181" s="3"/>
      <c r="J181" s="8"/>
      <c r="K181" s="8"/>
      <c r="L181" s="8"/>
      <c r="M181" s="8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71"/>
      <c r="Z181" s="71"/>
      <c r="AA181" s="71"/>
    </row>
    <row r="182" spans="2:27" ht="12.75">
      <c r="B182" s="28"/>
      <c r="C182" s="28"/>
      <c r="D182" s="28"/>
      <c r="E182" s="28"/>
      <c r="F182" s="29"/>
      <c r="G182" s="29"/>
      <c r="H182" s="5"/>
      <c r="I182" s="3"/>
      <c r="J182" s="8"/>
      <c r="K182" s="8"/>
      <c r="L182" s="8"/>
      <c r="M182" s="8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71"/>
      <c r="Z182" s="71"/>
      <c r="AA182" s="71"/>
    </row>
    <row r="183" spans="2:27" ht="12.75">
      <c r="B183" s="28"/>
      <c r="C183" s="28"/>
      <c r="D183" s="28"/>
      <c r="E183" s="28"/>
      <c r="F183" s="29"/>
      <c r="G183" s="29"/>
      <c r="H183" s="5"/>
      <c r="I183" s="3"/>
      <c r="J183" s="8"/>
      <c r="K183" s="8"/>
      <c r="L183" s="8"/>
      <c r="M183" s="8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71"/>
      <c r="Z183" s="71"/>
      <c r="AA183" s="71"/>
    </row>
    <row r="184" spans="2:27" ht="12.75">
      <c r="B184" s="28"/>
      <c r="C184" s="28"/>
      <c r="D184" s="28"/>
      <c r="E184" s="28"/>
      <c r="F184" s="29"/>
      <c r="G184" s="29"/>
      <c r="H184" s="5"/>
      <c r="I184" s="3"/>
      <c r="J184" s="8"/>
      <c r="K184" s="8"/>
      <c r="L184" s="8"/>
      <c r="M184" s="8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71"/>
      <c r="Z184" s="71"/>
      <c r="AA184" s="71"/>
    </row>
    <row r="185" spans="2:27" ht="12.75">
      <c r="B185" s="28"/>
      <c r="C185" s="28"/>
      <c r="D185" s="28"/>
      <c r="E185" s="28"/>
      <c r="F185" s="29"/>
      <c r="G185" s="29"/>
      <c r="H185" s="5"/>
      <c r="I185" s="3"/>
      <c r="J185" s="8"/>
      <c r="K185" s="8"/>
      <c r="L185" s="8"/>
      <c r="M185" s="8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71"/>
      <c r="Z185" s="71"/>
      <c r="AA185" s="71"/>
    </row>
    <row r="186" spans="2:27" ht="12.75">
      <c r="B186" s="28"/>
      <c r="C186" s="28"/>
      <c r="D186" s="28"/>
      <c r="E186" s="28"/>
      <c r="F186" s="29"/>
      <c r="G186" s="29"/>
      <c r="H186" s="5"/>
      <c r="I186" s="3"/>
      <c r="J186" s="8"/>
      <c r="K186" s="8"/>
      <c r="L186" s="8"/>
      <c r="M186" s="8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71"/>
      <c r="Z186" s="71"/>
      <c r="AA186" s="71"/>
    </row>
    <row r="187" spans="2:27" ht="12.75">
      <c r="B187" s="28"/>
      <c r="C187" s="28"/>
      <c r="D187" s="28"/>
      <c r="E187" s="28"/>
      <c r="F187" s="29"/>
      <c r="G187" s="29"/>
      <c r="H187" s="5"/>
      <c r="I187" s="3"/>
      <c r="J187" s="8"/>
      <c r="K187" s="8"/>
      <c r="L187" s="8"/>
      <c r="M187" s="8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71"/>
      <c r="Z187" s="71"/>
      <c r="AA187" s="71"/>
    </row>
    <row r="188" spans="2:27" ht="12.75">
      <c r="B188" s="28"/>
      <c r="C188" s="28"/>
      <c r="D188" s="28"/>
      <c r="E188" s="28"/>
      <c r="F188" s="29"/>
      <c r="G188" s="29"/>
      <c r="H188" s="5"/>
      <c r="I188" s="3"/>
      <c r="J188" s="8"/>
      <c r="K188" s="8"/>
      <c r="L188" s="8"/>
      <c r="M188" s="8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71"/>
      <c r="Z188" s="71"/>
      <c r="AA188" s="71"/>
    </row>
    <row r="189" spans="2:27" ht="12.75">
      <c r="B189" s="28"/>
      <c r="C189" s="28"/>
      <c r="D189" s="28"/>
      <c r="E189" s="28"/>
      <c r="F189" s="29"/>
      <c r="G189" s="29"/>
      <c r="H189" s="5"/>
      <c r="I189" s="3"/>
      <c r="J189" s="8"/>
      <c r="K189" s="8"/>
      <c r="L189" s="8"/>
      <c r="M189" s="8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71"/>
      <c r="Z189" s="71"/>
      <c r="AA189" s="71"/>
    </row>
    <row r="190" spans="2:27" ht="12.75">
      <c r="B190" s="28"/>
      <c r="C190" s="28"/>
      <c r="D190" s="28"/>
      <c r="E190" s="28"/>
      <c r="F190" s="29"/>
      <c r="G190" s="29"/>
      <c r="H190" s="5"/>
      <c r="I190" s="3"/>
      <c r="J190" s="8"/>
      <c r="K190" s="8"/>
      <c r="L190" s="8"/>
      <c r="M190" s="8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71"/>
      <c r="Z190" s="71"/>
      <c r="AA190" s="71"/>
    </row>
    <row r="191" spans="2:27" ht="12.75">
      <c r="B191" s="28"/>
      <c r="C191" s="28"/>
      <c r="D191" s="28"/>
      <c r="E191" s="28"/>
      <c r="F191" s="29"/>
      <c r="G191" s="29"/>
      <c r="H191" s="5"/>
      <c r="I191" s="3"/>
      <c r="J191" s="8"/>
      <c r="K191" s="8"/>
      <c r="L191" s="8"/>
      <c r="M191" s="8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71"/>
      <c r="Z191" s="71"/>
      <c r="AA191" s="71"/>
    </row>
    <row r="192" spans="2:27" ht="12.75">
      <c r="B192" s="28"/>
      <c r="C192" s="28"/>
      <c r="D192" s="28"/>
      <c r="E192" s="28"/>
      <c r="F192" s="29"/>
      <c r="G192" s="29"/>
      <c r="H192" s="5"/>
      <c r="I192" s="3"/>
      <c r="J192" s="8"/>
      <c r="K192" s="8"/>
      <c r="L192" s="8"/>
      <c r="M192" s="8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71"/>
      <c r="Z192" s="71"/>
      <c r="AA192" s="71"/>
    </row>
    <row r="193" spans="2:27" ht="12.75">
      <c r="B193" s="28"/>
      <c r="C193" s="28"/>
      <c r="D193" s="28"/>
      <c r="E193" s="28"/>
      <c r="F193" s="29"/>
      <c r="G193" s="29"/>
      <c r="H193" s="5"/>
      <c r="I193" s="3"/>
      <c r="J193" s="8"/>
      <c r="K193" s="8"/>
      <c r="L193" s="8"/>
      <c r="M193" s="8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71"/>
      <c r="Z193" s="71"/>
      <c r="AA193" s="71"/>
    </row>
    <row r="194" spans="2:27" ht="12.75">
      <c r="B194" s="28"/>
      <c r="C194" s="28"/>
      <c r="D194" s="28"/>
      <c r="E194" s="28"/>
      <c r="F194" s="29"/>
      <c r="G194" s="29"/>
      <c r="H194" s="5"/>
      <c r="I194" s="3"/>
      <c r="J194" s="8"/>
      <c r="K194" s="8"/>
      <c r="L194" s="8"/>
      <c r="M194" s="8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71"/>
      <c r="Z194" s="71"/>
      <c r="AA194" s="71"/>
    </row>
    <row r="195" spans="2:27" ht="12.75">
      <c r="B195" s="28"/>
      <c r="C195" s="28"/>
      <c r="D195" s="28"/>
      <c r="E195" s="28"/>
      <c r="F195" s="29"/>
      <c r="G195" s="29"/>
      <c r="H195" s="5"/>
      <c r="I195" s="3"/>
      <c r="J195" s="8"/>
      <c r="K195" s="8"/>
      <c r="L195" s="8"/>
      <c r="M195" s="8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71"/>
      <c r="Z195" s="71"/>
      <c r="AA195" s="71"/>
    </row>
    <row r="196" spans="2:27" ht="12.75">
      <c r="B196" s="28"/>
      <c r="C196" s="28"/>
      <c r="D196" s="28"/>
      <c r="E196" s="28"/>
      <c r="F196" s="29"/>
      <c r="G196" s="29"/>
      <c r="H196" s="5"/>
      <c r="I196" s="3"/>
      <c r="J196" s="8"/>
      <c r="K196" s="8"/>
      <c r="L196" s="8"/>
      <c r="M196" s="8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71"/>
      <c r="Z196" s="71"/>
      <c r="AA196" s="71"/>
    </row>
    <row r="197" spans="2:27" ht="12.75">
      <c r="B197" s="28"/>
      <c r="C197" s="28"/>
      <c r="D197" s="28"/>
      <c r="E197" s="28"/>
      <c r="F197" s="29"/>
      <c r="G197" s="29"/>
      <c r="H197" s="5"/>
      <c r="I197" s="3"/>
      <c r="J197" s="8"/>
      <c r="K197" s="8"/>
      <c r="L197" s="8"/>
      <c r="M197" s="8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71"/>
      <c r="Z197" s="71"/>
      <c r="AA197" s="71"/>
    </row>
    <row r="198" spans="2:27" ht="12.75">
      <c r="B198" s="28"/>
      <c r="C198" s="28"/>
      <c r="D198" s="28"/>
      <c r="E198" s="28"/>
      <c r="F198" s="29"/>
      <c r="G198" s="29"/>
      <c r="H198" s="5"/>
      <c r="I198" s="3"/>
      <c r="J198" s="8"/>
      <c r="K198" s="8"/>
      <c r="L198" s="8"/>
      <c r="M198" s="8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71"/>
      <c r="Z198" s="71"/>
      <c r="AA198" s="71"/>
    </row>
    <row r="199" spans="2:27" ht="12.75">
      <c r="B199" s="28"/>
      <c r="C199" s="28"/>
      <c r="D199" s="28"/>
      <c r="E199" s="28"/>
      <c r="F199" s="29"/>
      <c r="G199" s="29"/>
      <c r="H199" s="5"/>
      <c r="I199" s="3"/>
      <c r="J199" s="8"/>
      <c r="K199" s="8"/>
      <c r="L199" s="8"/>
      <c r="M199" s="8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71"/>
      <c r="Z199" s="71"/>
      <c r="AA199" s="71"/>
    </row>
    <row r="200" spans="2:27" ht="12.75">
      <c r="B200" s="28"/>
      <c r="C200" s="28"/>
      <c r="D200" s="28"/>
      <c r="E200" s="28"/>
      <c r="F200" s="29"/>
      <c r="G200" s="29"/>
      <c r="H200" s="5"/>
      <c r="I200" s="3"/>
      <c r="J200" s="8"/>
      <c r="K200" s="8"/>
      <c r="L200" s="8"/>
      <c r="M200" s="8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71"/>
      <c r="Z200" s="71"/>
      <c r="AA200" s="71"/>
    </row>
    <row r="201" spans="2:27" ht="12.75">
      <c r="B201" s="28"/>
      <c r="C201" s="28"/>
      <c r="D201" s="28"/>
      <c r="E201" s="28"/>
      <c r="F201" s="29"/>
      <c r="G201" s="29"/>
      <c r="H201" s="5"/>
      <c r="I201" s="3"/>
      <c r="J201" s="8"/>
      <c r="K201" s="8"/>
      <c r="L201" s="8"/>
      <c r="M201" s="8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71"/>
      <c r="Z201" s="71"/>
      <c r="AA201" s="71"/>
    </row>
    <row r="202" spans="2:27" ht="12.75">
      <c r="B202" s="28"/>
      <c r="C202" s="28"/>
      <c r="D202" s="28"/>
      <c r="E202" s="28"/>
      <c r="F202" s="29"/>
      <c r="G202" s="29"/>
      <c r="H202" s="5"/>
      <c r="I202" s="3"/>
      <c r="J202" s="8"/>
      <c r="K202" s="8"/>
      <c r="L202" s="8"/>
      <c r="M202" s="8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71"/>
      <c r="Z202" s="71"/>
      <c r="AA202" s="71"/>
    </row>
    <row r="203" spans="2:27" ht="12.75">
      <c r="B203" s="28"/>
      <c r="C203" s="28"/>
      <c r="D203" s="28"/>
      <c r="E203" s="28"/>
      <c r="F203" s="29"/>
      <c r="G203" s="29"/>
      <c r="H203" s="5"/>
      <c r="I203" s="3"/>
      <c r="J203" s="8"/>
      <c r="K203" s="8"/>
      <c r="L203" s="8"/>
      <c r="M203" s="8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71"/>
      <c r="Z203" s="71"/>
      <c r="AA203" s="71"/>
    </row>
    <row r="204" spans="2:27" ht="12.75">
      <c r="B204" s="28"/>
      <c r="C204" s="28"/>
      <c r="D204" s="28"/>
      <c r="E204" s="28"/>
      <c r="F204" s="29"/>
      <c r="G204" s="29"/>
      <c r="H204" s="5"/>
      <c r="I204" s="3"/>
      <c r="J204" s="8"/>
      <c r="K204" s="8"/>
      <c r="L204" s="8"/>
      <c r="M204" s="8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71"/>
      <c r="Z204" s="71"/>
      <c r="AA204" s="71"/>
    </row>
    <row r="205" spans="2:27" ht="12.75">
      <c r="B205" s="28"/>
      <c r="C205" s="28"/>
      <c r="D205" s="28"/>
      <c r="E205" s="28"/>
      <c r="F205" s="29"/>
      <c r="G205" s="29"/>
      <c r="H205" s="5"/>
      <c r="I205" s="3"/>
      <c r="J205" s="8"/>
      <c r="K205" s="8"/>
      <c r="L205" s="8"/>
      <c r="M205" s="8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71"/>
      <c r="Z205" s="71"/>
      <c r="AA205" s="71"/>
    </row>
    <row r="206" spans="2:27" ht="12.75">
      <c r="B206" s="28"/>
      <c r="C206" s="28"/>
      <c r="D206" s="28"/>
      <c r="E206" s="28"/>
      <c r="F206" s="29"/>
      <c r="G206" s="29"/>
      <c r="H206" s="5"/>
      <c r="I206" s="3"/>
      <c r="J206" s="8"/>
      <c r="K206" s="8"/>
      <c r="L206" s="8"/>
      <c r="M206" s="8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71"/>
      <c r="Z206" s="71"/>
      <c r="AA206" s="71"/>
    </row>
    <row r="207" spans="2:27" ht="12.75">
      <c r="B207" s="28"/>
      <c r="C207" s="28"/>
      <c r="D207" s="28"/>
      <c r="E207" s="28"/>
      <c r="F207" s="29"/>
      <c r="G207" s="29"/>
      <c r="H207" s="5"/>
      <c r="I207" s="3"/>
      <c r="J207" s="8"/>
      <c r="K207" s="8"/>
      <c r="L207" s="8"/>
      <c r="M207" s="8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71"/>
      <c r="Z207" s="71"/>
      <c r="AA207" s="71"/>
    </row>
    <row r="208" spans="2:27" ht="12.75">
      <c r="B208" s="28"/>
      <c r="C208" s="28"/>
      <c r="D208" s="28"/>
      <c r="E208" s="28"/>
      <c r="F208" s="29"/>
      <c r="G208" s="29"/>
      <c r="H208" s="5"/>
      <c r="I208" s="3"/>
      <c r="J208" s="8"/>
      <c r="K208" s="8"/>
      <c r="L208" s="8"/>
      <c r="M208" s="8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71"/>
      <c r="Z208" s="71"/>
      <c r="AA208" s="71"/>
    </row>
    <row r="209" spans="2:27" ht="12.75">
      <c r="B209" s="28"/>
      <c r="C209" s="28"/>
      <c r="D209" s="28"/>
      <c r="E209" s="28"/>
      <c r="F209" s="29"/>
      <c r="G209" s="29"/>
      <c r="H209" s="5"/>
      <c r="I209" s="3"/>
      <c r="J209" s="8"/>
      <c r="K209" s="8"/>
      <c r="L209" s="8"/>
      <c r="M209" s="8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71"/>
      <c r="Z209" s="71"/>
      <c r="AA209" s="71"/>
    </row>
    <row r="210" spans="2:27" ht="12.75">
      <c r="B210" s="28"/>
      <c r="C210" s="28"/>
      <c r="D210" s="28"/>
      <c r="E210" s="28"/>
      <c r="F210" s="29"/>
      <c r="G210" s="29"/>
      <c r="H210" s="5"/>
      <c r="I210" s="3"/>
      <c r="J210" s="8"/>
      <c r="K210" s="8"/>
      <c r="L210" s="8"/>
      <c r="M210" s="8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71"/>
      <c r="Z210" s="71"/>
      <c r="AA210" s="71"/>
    </row>
    <row r="211" spans="2:27" ht="12.75">
      <c r="B211" s="28"/>
      <c r="C211" s="28"/>
      <c r="D211" s="28"/>
      <c r="E211" s="28"/>
      <c r="F211" s="29"/>
      <c r="G211" s="29"/>
      <c r="H211" s="5"/>
      <c r="I211" s="3"/>
      <c r="J211" s="8"/>
      <c r="K211" s="8"/>
      <c r="L211" s="8"/>
      <c r="M211" s="8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71"/>
      <c r="Z211" s="71"/>
      <c r="AA211" s="71"/>
    </row>
    <row r="212" spans="2:27" ht="12.75">
      <c r="B212" s="28"/>
      <c r="C212" s="28"/>
      <c r="D212" s="28"/>
      <c r="E212" s="28"/>
      <c r="F212" s="29"/>
      <c r="G212" s="29"/>
      <c r="H212" s="5"/>
      <c r="I212" s="3"/>
      <c r="J212" s="8"/>
      <c r="K212" s="8"/>
      <c r="L212" s="8"/>
      <c r="M212" s="8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71"/>
      <c r="Z212" s="71"/>
      <c r="AA212" s="71"/>
    </row>
    <row r="213" spans="2:27" ht="12.75">
      <c r="B213" s="28"/>
      <c r="C213" s="28"/>
      <c r="D213" s="28"/>
      <c r="E213" s="28"/>
      <c r="F213" s="29"/>
      <c r="G213" s="29"/>
      <c r="H213" s="5"/>
      <c r="I213" s="3"/>
      <c r="J213" s="8"/>
      <c r="K213" s="8"/>
      <c r="L213" s="8"/>
      <c r="M213" s="8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71"/>
      <c r="Z213" s="71"/>
      <c r="AA213" s="71"/>
    </row>
    <row r="214" spans="2:27" ht="12.75">
      <c r="B214" s="28"/>
      <c r="C214" s="28"/>
      <c r="D214" s="28"/>
      <c r="E214" s="28"/>
      <c r="F214" s="29"/>
      <c r="G214" s="29"/>
      <c r="H214" s="5"/>
      <c r="I214" s="3"/>
      <c r="J214" s="8"/>
      <c r="K214" s="8"/>
      <c r="L214" s="8"/>
      <c r="M214" s="8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71"/>
      <c r="Z214" s="71"/>
      <c r="AA214" s="71"/>
    </row>
    <row r="215" spans="2:27" ht="12.75">
      <c r="B215" s="28"/>
      <c r="C215" s="28"/>
      <c r="D215" s="28"/>
      <c r="E215" s="28"/>
      <c r="F215" s="29"/>
      <c r="G215" s="29"/>
      <c r="H215" s="5"/>
      <c r="I215" s="3"/>
      <c r="J215" s="8"/>
      <c r="K215" s="8"/>
      <c r="L215" s="8"/>
      <c r="M215" s="8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71"/>
      <c r="Z215" s="71"/>
      <c r="AA215" s="71"/>
    </row>
    <row r="216" spans="2:27" ht="12.75">
      <c r="B216" s="28"/>
      <c r="C216" s="28"/>
      <c r="D216" s="28"/>
      <c r="E216" s="28"/>
      <c r="F216" s="29"/>
      <c r="G216" s="29"/>
      <c r="H216" s="5"/>
      <c r="I216" s="3"/>
      <c r="J216" s="8"/>
      <c r="K216" s="8"/>
      <c r="L216" s="8"/>
      <c r="M216" s="8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71"/>
      <c r="Z216" s="71"/>
      <c r="AA216" s="71"/>
    </row>
    <row r="217" spans="2:27" ht="12.75">
      <c r="B217" s="28"/>
      <c r="C217" s="28"/>
      <c r="D217" s="28"/>
      <c r="E217" s="28"/>
      <c r="F217" s="29"/>
      <c r="G217" s="29"/>
      <c r="H217" s="5"/>
      <c r="I217" s="3"/>
      <c r="J217" s="8"/>
      <c r="K217" s="8"/>
      <c r="L217" s="8"/>
      <c r="M217" s="8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71"/>
      <c r="Z217" s="71"/>
      <c r="AA217" s="71"/>
    </row>
    <row r="218" spans="2:27" ht="12.75">
      <c r="B218" s="28"/>
      <c r="C218" s="28"/>
      <c r="D218" s="28"/>
      <c r="E218" s="28"/>
      <c r="F218" s="29"/>
      <c r="G218" s="29"/>
      <c r="H218" s="5"/>
      <c r="I218" s="3"/>
      <c r="J218" s="8"/>
      <c r="K218" s="8"/>
      <c r="L218" s="8"/>
      <c r="M218" s="8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71"/>
      <c r="Z218" s="71"/>
      <c r="AA218" s="71"/>
    </row>
    <row r="219" spans="2:27" ht="12.75">
      <c r="B219" s="28"/>
      <c r="C219" s="28"/>
      <c r="D219" s="28"/>
      <c r="E219" s="28"/>
      <c r="F219" s="29"/>
      <c r="G219" s="29"/>
      <c r="H219" s="5"/>
      <c r="I219" s="3"/>
      <c r="J219" s="8"/>
      <c r="K219" s="8"/>
      <c r="L219" s="8"/>
      <c r="M219" s="8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71"/>
      <c r="Z219" s="71"/>
      <c r="AA219" s="71"/>
    </row>
    <row r="220" spans="2:27" ht="12.75">
      <c r="B220" s="28"/>
      <c r="C220" s="28"/>
      <c r="D220" s="28"/>
      <c r="E220" s="28"/>
      <c r="F220" s="29"/>
      <c r="G220" s="29"/>
      <c r="H220" s="5"/>
      <c r="I220" s="3"/>
      <c r="J220" s="8"/>
      <c r="K220" s="8"/>
      <c r="L220" s="8"/>
      <c r="M220" s="8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71"/>
      <c r="Z220" s="71"/>
      <c r="AA220" s="71"/>
    </row>
    <row r="221" spans="2:27" ht="12.75">
      <c r="B221" s="28"/>
      <c r="C221" s="28"/>
      <c r="D221" s="28"/>
      <c r="E221" s="28"/>
      <c r="F221" s="29"/>
      <c r="G221" s="29"/>
      <c r="H221" s="5"/>
      <c r="I221" s="3"/>
      <c r="J221" s="8"/>
      <c r="K221" s="8"/>
      <c r="L221" s="8"/>
      <c r="M221" s="8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71"/>
      <c r="Z221" s="71"/>
      <c r="AA221" s="71"/>
    </row>
    <row r="222" spans="2:27" ht="12.75">
      <c r="B222" s="28"/>
      <c r="C222" s="28"/>
      <c r="D222" s="28"/>
      <c r="E222" s="28"/>
      <c r="F222" s="29"/>
      <c r="G222" s="29"/>
      <c r="H222" s="5"/>
      <c r="I222" s="3"/>
      <c r="J222" s="8"/>
      <c r="K222" s="8"/>
      <c r="L222" s="8"/>
      <c r="M222" s="8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71"/>
      <c r="Z222" s="71"/>
      <c r="AA222" s="71"/>
    </row>
    <row r="223" spans="2:27" ht="12.75">
      <c r="B223" s="28"/>
      <c r="C223" s="28"/>
      <c r="D223" s="28"/>
      <c r="E223" s="28"/>
      <c r="F223" s="29"/>
      <c r="G223" s="29"/>
      <c r="H223" s="5"/>
      <c r="I223" s="3"/>
      <c r="J223" s="8"/>
      <c r="K223" s="8"/>
      <c r="L223" s="8"/>
      <c r="M223" s="8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71"/>
      <c r="Z223" s="71"/>
      <c r="AA223" s="71"/>
    </row>
    <row r="224" spans="2:27" ht="12.75">
      <c r="B224" s="28"/>
      <c r="C224" s="28"/>
      <c r="D224" s="28"/>
      <c r="E224" s="28"/>
      <c r="F224" s="29"/>
      <c r="G224" s="29"/>
      <c r="H224" s="5"/>
      <c r="I224" s="3"/>
      <c r="J224" s="8"/>
      <c r="K224" s="8"/>
      <c r="L224" s="8"/>
      <c r="M224" s="8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71"/>
      <c r="Z224" s="71"/>
      <c r="AA224" s="71"/>
    </row>
    <row r="225" spans="2:27" ht="12.75">
      <c r="B225" s="28"/>
      <c r="C225" s="28"/>
      <c r="D225" s="28"/>
      <c r="E225" s="28"/>
      <c r="F225" s="29"/>
      <c r="G225" s="29"/>
      <c r="H225" s="5"/>
      <c r="I225" s="3"/>
      <c r="J225" s="8"/>
      <c r="K225" s="8"/>
      <c r="L225" s="8"/>
      <c r="M225" s="8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71"/>
      <c r="Z225" s="71"/>
      <c r="AA225" s="71"/>
    </row>
    <row r="226" spans="2:27" ht="12.75">
      <c r="B226" s="28"/>
      <c r="C226" s="28"/>
      <c r="D226" s="28"/>
      <c r="E226" s="28"/>
      <c r="F226" s="29"/>
      <c r="G226" s="29"/>
      <c r="H226" s="5"/>
      <c r="I226" s="3"/>
      <c r="J226" s="8"/>
      <c r="K226" s="8"/>
      <c r="L226" s="8"/>
      <c r="M226" s="8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71"/>
      <c r="Z226" s="71"/>
      <c r="AA226" s="71"/>
    </row>
    <row r="227" spans="2:27" ht="12.75">
      <c r="B227" s="28"/>
      <c r="C227" s="28"/>
      <c r="D227" s="28"/>
      <c r="E227" s="28"/>
      <c r="F227" s="29"/>
      <c r="G227" s="29"/>
      <c r="H227" s="5"/>
      <c r="I227" s="3"/>
      <c r="J227" s="8"/>
      <c r="K227" s="8"/>
      <c r="L227" s="8"/>
      <c r="M227" s="8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71"/>
      <c r="Z227" s="71"/>
      <c r="AA227" s="71"/>
    </row>
    <row r="228" spans="2:27" ht="12.75">
      <c r="B228" s="28"/>
      <c r="C228" s="28"/>
      <c r="D228" s="28"/>
      <c r="E228" s="28"/>
      <c r="F228" s="29"/>
      <c r="G228" s="29"/>
      <c r="H228" s="5"/>
      <c r="I228" s="3"/>
      <c r="J228" s="8"/>
      <c r="K228" s="8"/>
      <c r="L228" s="8"/>
      <c r="M228" s="8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71"/>
      <c r="Z228" s="71"/>
      <c r="AA228" s="71"/>
    </row>
    <row r="229" spans="2:27" ht="12.75">
      <c r="B229" s="28"/>
      <c r="C229" s="28"/>
      <c r="D229" s="28"/>
      <c r="E229" s="28"/>
      <c r="F229" s="29"/>
      <c r="G229" s="29"/>
      <c r="H229" s="5"/>
      <c r="I229" s="3"/>
      <c r="J229" s="8"/>
      <c r="K229" s="8"/>
      <c r="L229" s="8"/>
      <c r="M229" s="8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71"/>
      <c r="Z229" s="71"/>
      <c r="AA229" s="71"/>
    </row>
    <row r="230" spans="2:27" ht="12.75">
      <c r="B230" s="28"/>
      <c r="C230" s="28"/>
      <c r="D230" s="28"/>
      <c r="E230" s="28"/>
      <c r="F230" s="29"/>
      <c r="G230" s="29"/>
      <c r="H230" s="5"/>
      <c r="I230" s="3"/>
      <c r="J230" s="8"/>
      <c r="K230" s="8"/>
      <c r="L230" s="8"/>
      <c r="M230" s="8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71"/>
      <c r="Z230" s="71"/>
      <c r="AA230" s="71"/>
    </row>
    <row r="231" spans="2:27" ht="12.75">
      <c r="B231" s="28"/>
      <c r="C231" s="28"/>
      <c r="D231" s="28"/>
      <c r="E231" s="28"/>
      <c r="F231" s="29"/>
      <c r="G231" s="29"/>
      <c r="H231" s="5"/>
      <c r="I231" s="3"/>
      <c r="J231" s="8"/>
      <c r="K231" s="8"/>
      <c r="L231" s="8"/>
      <c r="M231" s="8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71"/>
      <c r="Z231" s="71"/>
      <c r="AA231" s="71"/>
    </row>
    <row r="232" spans="2:27" ht="12.75">
      <c r="B232" s="28"/>
      <c r="C232" s="28"/>
      <c r="D232" s="28"/>
      <c r="E232" s="28"/>
      <c r="F232" s="29"/>
      <c r="G232" s="29"/>
      <c r="H232" s="5"/>
      <c r="I232" s="3"/>
      <c r="J232" s="8"/>
      <c r="K232" s="8"/>
      <c r="L232" s="8"/>
      <c r="M232" s="8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71"/>
      <c r="Z232" s="71"/>
      <c r="AA232" s="71"/>
    </row>
    <row r="233" spans="2:27" ht="12.75">
      <c r="B233" s="28"/>
      <c r="C233" s="28"/>
      <c r="D233" s="28"/>
      <c r="E233" s="28"/>
      <c r="F233" s="29"/>
      <c r="G233" s="29"/>
      <c r="H233" s="5"/>
      <c r="I233" s="3"/>
      <c r="J233" s="8"/>
      <c r="K233" s="8"/>
      <c r="L233" s="8"/>
      <c r="M233" s="8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71"/>
      <c r="Z233" s="71"/>
      <c r="AA233" s="71"/>
    </row>
    <row r="234" spans="2:27" ht="12.75">
      <c r="B234" s="28"/>
      <c r="C234" s="28"/>
      <c r="D234" s="28"/>
      <c r="E234" s="28"/>
      <c r="F234" s="29"/>
      <c r="G234" s="29"/>
      <c r="H234" s="5"/>
      <c r="I234" s="3"/>
      <c r="J234" s="8"/>
      <c r="K234" s="8"/>
      <c r="L234" s="8"/>
      <c r="M234" s="8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71"/>
      <c r="Z234" s="71"/>
      <c r="AA234" s="71"/>
    </row>
    <row r="235" spans="2:27" ht="12.75">
      <c r="B235" s="28"/>
      <c r="C235" s="28"/>
      <c r="D235" s="28"/>
      <c r="E235" s="28"/>
      <c r="F235" s="29"/>
      <c r="G235" s="29"/>
      <c r="H235" s="5"/>
      <c r="I235" s="3"/>
      <c r="J235" s="8"/>
      <c r="K235" s="8"/>
      <c r="L235" s="8"/>
      <c r="M235" s="8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71"/>
      <c r="Z235" s="71"/>
      <c r="AA235" s="71"/>
    </row>
    <row r="236" spans="2:27" ht="12.75">
      <c r="B236" s="28"/>
      <c r="C236" s="28"/>
      <c r="D236" s="28"/>
      <c r="E236" s="28"/>
      <c r="F236" s="29"/>
      <c r="G236" s="29"/>
      <c r="H236" s="5"/>
      <c r="I236" s="3"/>
      <c r="J236" s="8"/>
      <c r="K236" s="8"/>
      <c r="L236" s="8"/>
      <c r="M236" s="8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71"/>
      <c r="Z236" s="71"/>
      <c r="AA236" s="71"/>
    </row>
    <row r="237" spans="2:27" ht="12.75">
      <c r="B237" s="28"/>
      <c r="C237" s="28"/>
      <c r="D237" s="28"/>
      <c r="E237" s="28"/>
      <c r="F237" s="29"/>
      <c r="G237" s="29"/>
      <c r="H237" s="5"/>
      <c r="I237" s="3"/>
      <c r="J237" s="8"/>
      <c r="K237" s="8"/>
      <c r="L237" s="8"/>
      <c r="M237" s="8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71"/>
      <c r="Z237" s="71"/>
      <c r="AA237" s="71"/>
    </row>
    <row r="238" spans="2:27" ht="12.75">
      <c r="B238" s="28"/>
      <c r="C238" s="28"/>
      <c r="D238" s="28"/>
      <c r="E238" s="28"/>
      <c r="F238" s="29"/>
      <c r="G238" s="29"/>
      <c r="H238" s="5"/>
      <c r="I238" s="3"/>
      <c r="J238" s="8"/>
      <c r="K238" s="8"/>
      <c r="L238" s="8"/>
      <c r="M238" s="8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71"/>
      <c r="Z238" s="71"/>
      <c r="AA238" s="71"/>
    </row>
    <row r="239" spans="2:27" ht="12.75">
      <c r="B239" s="28"/>
      <c r="C239" s="28"/>
      <c r="D239" s="28"/>
      <c r="E239" s="28"/>
      <c r="F239" s="29"/>
      <c r="G239" s="29"/>
      <c r="H239" s="5"/>
      <c r="I239" s="3"/>
      <c r="J239" s="8"/>
      <c r="K239" s="8"/>
      <c r="L239" s="8"/>
      <c r="M239" s="8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71"/>
      <c r="Z239" s="71"/>
      <c r="AA239" s="71"/>
    </row>
    <row r="240" spans="2:27" ht="12.75">
      <c r="B240" s="28"/>
      <c r="C240" s="28"/>
      <c r="D240" s="28"/>
      <c r="E240" s="28"/>
      <c r="F240" s="29"/>
      <c r="G240" s="29"/>
      <c r="H240" s="5"/>
      <c r="I240" s="3"/>
      <c r="J240" s="8"/>
      <c r="K240" s="8"/>
      <c r="L240" s="8"/>
      <c r="M240" s="8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71"/>
      <c r="Z240" s="71"/>
      <c r="AA240" s="71"/>
    </row>
    <row r="241" spans="2:27" ht="12.75">
      <c r="B241" s="28"/>
      <c r="C241" s="28"/>
      <c r="D241" s="28"/>
      <c r="E241" s="28"/>
      <c r="F241" s="29"/>
      <c r="G241" s="29"/>
      <c r="H241" s="5"/>
      <c r="I241" s="3"/>
      <c r="J241" s="8"/>
      <c r="K241" s="8"/>
      <c r="L241" s="8"/>
      <c r="M241" s="8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71"/>
      <c r="Z241" s="71"/>
      <c r="AA241" s="71"/>
    </row>
    <row r="242" spans="2:27" ht="12.75">
      <c r="B242" s="28"/>
      <c r="C242" s="28"/>
      <c r="D242" s="28"/>
      <c r="E242" s="28"/>
      <c r="F242" s="29"/>
      <c r="G242" s="29"/>
      <c r="H242" s="5"/>
      <c r="I242" s="3"/>
      <c r="J242" s="8"/>
      <c r="K242" s="8"/>
      <c r="L242" s="8"/>
      <c r="M242" s="8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71"/>
      <c r="Z242" s="71"/>
      <c r="AA242" s="71"/>
    </row>
    <row r="243" spans="2:27" ht="12.75">
      <c r="B243" s="28"/>
      <c r="C243" s="28"/>
      <c r="D243" s="28"/>
      <c r="E243" s="28"/>
      <c r="F243" s="29"/>
      <c r="G243" s="29"/>
      <c r="H243" s="5"/>
      <c r="I243" s="3"/>
      <c r="J243" s="8"/>
      <c r="K243" s="8"/>
      <c r="L243" s="8"/>
      <c r="M243" s="8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71"/>
      <c r="Z243" s="71"/>
      <c r="AA243" s="71"/>
    </row>
    <row r="244" spans="2:27" ht="12.75">
      <c r="B244" s="28"/>
      <c r="C244" s="28"/>
      <c r="D244" s="28"/>
      <c r="E244" s="28"/>
      <c r="F244" s="29"/>
      <c r="G244" s="29"/>
      <c r="H244" s="5"/>
      <c r="I244" s="3"/>
      <c r="J244" s="8"/>
      <c r="K244" s="8"/>
      <c r="L244" s="8"/>
      <c r="M244" s="8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71"/>
      <c r="Z244" s="71"/>
      <c r="AA244" s="71"/>
    </row>
    <row r="245" spans="2:27" ht="12.75">
      <c r="B245" s="28"/>
      <c r="C245" s="28"/>
      <c r="D245" s="28"/>
      <c r="E245" s="28"/>
      <c r="F245" s="29"/>
      <c r="G245" s="29"/>
      <c r="H245" s="5"/>
      <c r="I245" s="3"/>
      <c r="J245" s="8"/>
      <c r="K245" s="8"/>
      <c r="L245" s="8"/>
      <c r="M245" s="8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71"/>
      <c r="Z245" s="71"/>
      <c r="AA245" s="71"/>
    </row>
    <row r="246" spans="2:27" ht="12.75">
      <c r="B246" s="28"/>
      <c r="C246" s="28"/>
      <c r="D246" s="28"/>
      <c r="E246" s="28"/>
      <c r="F246" s="29"/>
      <c r="G246" s="29"/>
      <c r="H246" s="5"/>
      <c r="I246" s="3"/>
      <c r="J246" s="8"/>
      <c r="K246" s="8"/>
      <c r="L246" s="8"/>
      <c r="M246" s="8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71"/>
      <c r="Z246" s="71"/>
      <c r="AA246" s="71"/>
    </row>
    <row r="247" spans="2:27" ht="12.75">
      <c r="B247" s="28"/>
      <c r="C247" s="28"/>
      <c r="D247" s="28"/>
      <c r="E247" s="28"/>
      <c r="F247" s="29"/>
      <c r="G247" s="29"/>
      <c r="H247" s="5"/>
      <c r="I247" s="3"/>
      <c r="J247" s="8"/>
      <c r="K247" s="8"/>
      <c r="L247" s="8"/>
      <c r="M247" s="8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71"/>
      <c r="Z247" s="71"/>
      <c r="AA247" s="71"/>
    </row>
    <row r="248" spans="2:27" ht="12.75">
      <c r="B248" s="28"/>
      <c r="C248" s="28"/>
      <c r="D248" s="28"/>
      <c r="E248" s="28"/>
      <c r="F248" s="29"/>
      <c r="G248" s="29"/>
      <c r="H248" s="5"/>
      <c r="I248" s="3"/>
      <c r="J248" s="8"/>
      <c r="K248" s="8"/>
      <c r="L248" s="8"/>
      <c r="M248" s="8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71"/>
      <c r="Z248" s="71"/>
      <c r="AA248" s="71"/>
    </row>
    <row r="249" spans="2:27" ht="12.75">
      <c r="B249" s="28"/>
      <c r="C249" s="28"/>
      <c r="D249" s="28"/>
      <c r="E249" s="28"/>
      <c r="F249" s="29"/>
      <c r="G249" s="29"/>
      <c r="H249" s="5"/>
      <c r="I249" s="3"/>
      <c r="J249" s="8"/>
      <c r="K249" s="8"/>
      <c r="L249" s="8"/>
      <c r="M249" s="8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71"/>
      <c r="Z249" s="71"/>
      <c r="AA249" s="71"/>
    </row>
    <row r="250" spans="2:27" ht="12.75">
      <c r="B250" s="28"/>
      <c r="C250" s="28"/>
      <c r="D250" s="28"/>
      <c r="E250" s="28"/>
      <c r="F250" s="29"/>
      <c r="G250" s="29"/>
      <c r="H250" s="5"/>
      <c r="I250" s="3"/>
      <c r="J250" s="8"/>
      <c r="K250" s="8"/>
      <c r="L250" s="8"/>
      <c r="M250" s="8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71"/>
      <c r="Z250" s="71"/>
      <c r="AA250" s="71"/>
    </row>
    <row r="251" spans="2:27" ht="12.75">
      <c r="B251" s="28"/>
      <c r="C251" s="28"/>
      <c r="D251" s="28"/>
      <c r="E251" s="28"/>
      <c r="F251" s="29"/>
      <c r="G251" s="29"/>
      <c r="H251" s="5"/>
      <c r="I251" s="3"/>
      <c r="J251" s="8"/>
      <c r="K251" s="8"/>
      <c r="L251" s="8"/>
      <c r="M251" s="8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71"/>
      <c r="Z251" s="71"/>
      <c r="AA251" s="71"/>
    </row>
    <row r="252" spans="2:27" ht="12.75">
      <c r="B252" s="28"/>
      <c r="C252" s="28"/>
      <c r="D252" s="28"/>
      <c r="E252" s="28"/>
      <c r="F252" s="29"/>
      <c r="G252" s="29"/>
      <c r="H252" s="5"/>
      <c r="I252" s="3"/>
      <c r="J252" s="8"/>
      <c r="K252" s="8"/>
      <c r="L252" s="8"/>
      <c r="M252" s="8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71"/>
      <c r="Z252" s="71"/>
      <c r="AA252" s="71"/>
    </row>
    <row r="253" spans="2:27" ht="12.75">
      <c r="B253" s="28"/>
      <c r="C253" s="28"/>
      <c r="D253" s="28"/>
      <c r="E253" s="28"/>
      <c r="F253" s="29"/>
      <c r="G253" s="29"/>
      <c r="H253" s="5"/>
      <c r="I253" s="3"/>
      <c r="J253" s="8"/>
      <c r="K253" s="8"/>
      <c r="L253" s="8"/>
      <c r="M253" s="8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71"/>
      <c r="Z253" s="71"/>
      <c r="AA253" s="71"/>
    </row>
    <row r="254" spans="2:27" ht="12.75">
      <c r="B254" s="28"/>
      <c r="C254" s="28"/>
      <c r="D254" s="28"/>
      <c r="E254" s="28"/>
      <c r="F254" s="29"/>
      <c r="G254" s="29"/>
      <c r="H254" s="5"/>
      <c r="I254" s="3"/>
      <c r="J254" s="8"/>
      <c r="K254" s="8"/>
      <c r="L254" s="8"/>
      <c r="M254" s="8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71"/>
      <c r="Z254" s="71"/>
      <c r="AA254" s="71"/>
    </row>
    <row r="255" spans="2:27" ht="12.75">
      <c r="B255" s="28"/>
      <c r="C255" s="28"/>
      <c r="D255" s="28"/>
      <c r="E255" s="28"/>
      <c r="F255" s="29"/>
      <c r="G255" s="29"/>
      <c r="H255" s="5"/>
      <c r="I255" s="3"/>
      <c r="J255" s="8"/>
      <c r="K255" s="8"/>
      <c r="L255" s="8"/>
      <c r="M255" s="8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71"/>
      <c r="Z255" s="71"/>
      <c r="AA255" s="71"/>
    </row>
    <row r="256" spans="2:27" ht="12.75">
      <c r="B256" s="28"/>
      <c r="C256" s="28"/>
      <c r="D256" s="28"/>
      <c r="E256" s="28"/>
      <c r="F256" s="29"/>
      <c r="G256" s="29"/>
      <c r="H256" s="5"/>
      <c r="I256" s="3"/>
      <c r="J256" s="8"/>
      <c r="K256" s="8"/>
      <c r="L256" s="8"/>
      <c r="M256" s="8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71"/>
      <c r="Z256" s="71"/>
      <c r="AA256" s="71"/>
    </row>
    <row r="257" spans="2:27" ht="12.75">
      <c r="B257" s="28"/>
      <c r="C257" s="28"/>
      <c r="D257" s="28"/>
      <c r="E257" s="28"/>
      <c r="F257" s="29"/>
      <c r="G257" s="29"/>
      <c r="H257" s="5"/>
      <c r="I257" s="3"/>
      <c r="J257" s="8"/>
      <c r="K257" s="8"/>
      <c r="L257" s="8"/>
      <c r="M257" s="8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71"/>
      <c r="Z257" s="71"/>
      <c r="AA257" s="71"/>
    </row>
    <row r="258" spans="2:27" ht="12.75">
      <c r="B258" s="28"/>
      <c r="C258" s="28"/>
      <c r="D258" s="28"/>
      <c r="E258" s="28"/>
      <c r="F258" s="29"/>
      <c r="G258" s="29"/>
      <c r="H258" s="5"/>
      <c r="I258" s="3"/>
      <c r="J258" s="8"/>
      <c r="K258" s="8"/>
      <c r="L258" s="8"/>
      <c r="M258" s="8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71"/>
      <c r="Z258" s="71"/>
      <c r="AA258" s="71"/>
    </row>
    <row r="259" spans="2:27" ht="12.75">
      <c r="B259" s="28"/>
      <c r="C259" s="28"/>
      <c r="D259" s="28"/>
      <c r="E259" s="28"/>
      <c r="F259" s="29"/>
      <c r="G259" s="29"/>
      <c r="H259" s="5"/>
      <c r="I259" s="3"/>
      <c r="J259" s="8"/>
      <c r="K259" s="8"/>
      <c r="L259" s="8"/>
      <c r="M259" s="8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71"/>
      <c r="Z259" s="71"/>
      <c r="AA259" s="71"/>
    </row>
    <row r="260" spans="2:27" ht="12.75">
      <c r="B260" s="28"/>
      <c r="C260" s="28"/>
      <c r="D260" s="28"/>
      <c r="E260" s="28"/>
      <c r="F260" s="29"/>
      <c r="G260" s="29"/>
      <c r="H260" s="5"/>
      <c r="I260" s="3"/>
      <c r="J260" s="8"/>
      <c r="K260" s="8"/>
      <c r="L260" s="8"/>
      <c r="M260" s="8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71"/>
      <c r="Z260" s="71"/>
      <c r="AA260" s="71"/>
    </row>
    <row r="261" spans="2:27" ht="12.75">
      <c r="B261" s="28"/>
      <c r="C261" s="28"/>
      <c r="D261" s="28"/>
      <c r="E261" s="28"/>
      <c r="F261" s="29"/>
      <c r="G261" s="29"/>
      <c r="H261" s="5"/>
      <c r="I261" s="3"/>
      <c r="J261" s="8"/>
      <c r="K261" s="8"/>
      <c r="L261" s="8"/>
      <c r="M261" s="8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71"/>
      <c r="Z261" s="71"/>
      <c r="AA261" s="71"/>
    </row>
    <row r="262" spans="2:27" ht="12.75">
      <c r="B262" s="28"/>
      <c r="C262" s="28"/>
      <c r="D262" s="28"/>
      <c r="E262" s="28"/>
      <c r="F262" s="29"/>
      <c r="G262" s="29"/>
      <c r="H262" s="5"/>
      <c r="I262" s="3"/>
      <c r="J262" s="8"/>
      <c r="K262" s="8"/>
      <c r="L262" s="8"/>
      <c r="M262" s="8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71"/>
      <c r="Z262" s="71"/>
      <c r="AA262" s="71"/>
    </row>
    <row r="263" spans="2:27" ht="12.75">
      <c r="B263" s="28"/>
      <c r="C263" s="28"/>
      <c r="D263" s="28"/>
      <c r="E263" s="28"/>
      <c r="F263" s="29"/>
      <c r="G263" s="29"/>
      <c r="H263" s="5"/>
      <c r="I263" s="3"/>
      <c r="J263" s="8"/>
      <c r="K263" s="8"/>
      <c r="L263" s="8"/>
      <c r="M263" s="8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71"/>
      <c r="Z263" s="71"/>
      <c r="AA263" s="71"/>
    </row>
    <row r="264" spans="2:27" ht="12.75">
      <c r="B264" s="28"/>
      <c r="C264" s="28"/>
      <c r="D264" s="28"/>
      <c r="E264" s="28"/>
      <c r="F264" s="29"/>
      <c r="G264" s="29"/>
      <c r="H264" s="5"/>
      <c r="I264" s="3"/>
      <c r="J264" s="8"/>
      <c r="K264" s="8"/>
      <c r="L264" s="8"/>
      <c r="M264" s="8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71"/>
      <c r="Z264" s="71"/>
      <c r="AA264" s="71"/>
    </row>
    <row r="265" spans="2:27" ht="12.75">
      <c r="B265" s="28"/>
      <c r="C265" s="28"/>
      <c r="D265" s="28"/>
      <c r="E265" s="28"/>
      <c r="F265" s="29"/>
      <c r="G265" s="29"/>
      <c r="H265" s="5"/>
      <c r="I265" s="3"/>
      <c r="J265" s="8"/>
      <c r="K265" s="8"/>
      <c r="L265" s="8"/>
      <c r="M265" s="8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71"/>
      <c r="Z265" s="71"/>
      <c r="AA265" s="71"/>
    </row>
    <row r="266" spans="2:27" ht="12.75">
      <c r="B266" s="28"/>
      <c r="C266" s="28"/>
      <c r="D266" s="28"/>
      <c r="E266" s="28"/>
      <c r="F266" s="29"/>
      <c r="G266" s="29"/>
      <c r="H266" s="5"/>
      <c r="I266" s="3"/>
      <c r="J266" s="8"/>
      <c r="K266" s="8"/>
      <c r="L266" s="8"/>
      <c r="M266" s="8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71"/>
      <c r="Z266" s="71"/>
      <c r="AA266" s="71"/>
    </row>
    <row r="267" spans="2:27" ht="12.75">
      <c r="B267" s="28"/>
      <c r="C267" s="28"/>
      <c r="D267" s="28"/>
      <c r="E267" s="28"/>
      <c r="F267" s="29"/>
      <c r="G267" s="29"/>
      <c r="H267" s="5"/>
      <c r="I267" s="3"/>
      <c r="J267" s="8"/>
      <c r="K267" s="8"/>
      <c r="L267" s="8"/>
      <c r="M267" s="8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71"/>
      <c r="Z267" s="71"/>
      <c r="AA267" s="71"/>
    </row>
    <row r="268" spans="2:27" ht="12.75">
      <c r="B268" s="28"/>
      <c r="C268" s="28"/>
      <c r="D268" s="28"/>
      <c r="E268" s="28"/>
      <c r="F268" s="29"/>
      <c r="G268" s="29"/>
      <c r="H268" s="5"/>
      <c r="I268" s="3"/>
      <c r="J268" s="8"/>
      <c r="K268" s="8"/>
      <c r="L268" s="8"/>
      <c r="M268" s="8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71"/>
      <c r="Z268" s="71"/>
      <c r="AA268" s="71"/>
    </row>
    <row r="269" spans="2:27" ht="12.75">
      <c r="B269" s="28"/>
      <c r="C269" s="28"/>
      <c r="D269" s="28"/>
      <c r="E269" s="28"/>
      <c r="F269" s="29"/>
      <c r="G269" s="29"/>
      <c r="H269" s="5"/>
      <c r="I269" s="3"/>
      <c r="J269" s="8"/>
      <c r="K269" s="8"/>
      <c r="L269" s="8"/>
      <c r="M269" s="8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71"/>
      <c r="Z269" s="71"/>
      <c r="AA269" s="71"/>
    </row>
    <row r="270" spans="2:27" ht="12.75">
      <c r="B270" s="28"/>
      <c r="C270" s="28"/>
      <c r="D270" s="28"/>
      <c r="E270" s="28"/>
      <c r="F270" s="29"/>
      <c r="G270" s="29"/>
      <c r="H270" s="5"/>
      <c r="I270" s="3"/>
      <c r="J270" s="8"/>
      <c r="K270" s="8"/>
      <c r="L270" s="8"/>
      <c r="M270" s="8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71"/>
      <c r="Z270" s="71"/>
      <c r="AA270" s="71"/>
    </row>
    <row r="271" spans="2:27" ht="12.75">
      <c r="B271" s="28"/>
      <c r="C271" s="28"/>
      <c r="D271" s="28"/>
      <c r="E271" s="28"/>
      <c r="F271" s="29"/>
      <c r="G271" s="29"/>
      <c r="H271" s="5"/>
      <c r="I271" s="3"/>
      <c r="J271" s="8"/>
      <c r="K271" s="8"/>
      <c r="L271" s="8"/>
      <c r="M271" s="8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71"/>
      <c r="Z271" s="71"/>
      <c r="AA271" s="71"/>
    </row>
    <row r="272" spans="2:27" ht="12.75">
      <c r="B272" s="28"/>
      <c r="C272" s="28"/>
      <c r="D272" s="28"/>
      <c r="E272" s="28"/>
      <c r="F272" s="29"/>
      <c r="G272" s="29"/>
      <c r="H272" s="5"/>
      <c r="I272" s="3"/>
      <c r="J272" s="8"/>
      <c r="K272" s="8"/>
      <c r="L272" s="8"/>
      <c r="M272" s="8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71"/>
      <c r="Z272" s="71"/>
      <c r="AA272" s="71"/>
    </row>
    <row r="273" spans="2:27" ht="12.75">
      <c r="B273" s="28"/>
      <c r="C273" s="28"/>
      <c r="D273" s="28"/>
      <c r="E273" s="28"/>
      <c r="F273" s="29"/>
      <c r="G273" s="29"/>
      <c r="H273" s="5"/>
      <c r="I273" s="3"/>
      <c r="J273" s="8"/>
      <c r="K273" s="8"/>
      <c r="L273" s="8"/>
      <c r="M273" s="8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71"/>
      <c r="Z273" s="71"/>
      <c r="AA273" s="71"/>
    </row>
    <row r="274" spans="2:27" ht="12.75">
      <c r="B274" s="28"/>
      <c r="C274" s="28"/>
      <c r="D274" s="28"/>
      <c r="E274" s="28"/>
      <c r="F274" s="29"/>
      <c r="G274" s="29"/>
      <c r="H274" s="5"/>
      <c r="I274" s="3"/>
      <c r="J274" s="8"/>
      <c r="K274" s="8"/>
      <c r="L274" s="8"/>
      <c r="M274" s="8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71"/>
      <c r="Z274" s="71"/>
      <c r="AA274" s="71"/>
    </row>
    <row r="275" spans="2:27" ht="12.75">
      <c r="B275" s="28"/>
      <c r="C275" s="28"/>
      <c r="D275" s="28"/>
      <c r="E275" s="28"/>
      <c r="F275" s="29"/>
      <c r="G275" s="29"/>
      <c r="H275" s="5"/>
      <c r="I275" s="3"/>
      <c r="J275" s="8"/>
      <c r="K275" s="8"/>
      <c r="L275" s="8"/>
      <c r="M275" s="8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71"/>
      <c r="Z275" s="71"/>
      <c r="AA275" s="71"/>
    </row>
    <row r="276" spans="2:27" ht="12.75">
      <c r="B276" s="28"/>
      <c r="C276" s="28"/>
      <c r="D276" s="28"/>
      <c r="E276" s="28"/>
      <c r="F276" s="29"/>
      <c r="G276" s="29"/>
      <c r="H276" s="5"/>
      <c r="I276" s="3"/>
      <c r="J276" s="8"/>
      <c r="K276" s="8"/>
      <c r="L276" s="8"/>
      <c r="M276" s="8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71"/>
      <c r="Z276" s="71"/>
      <c r="AA276" s="71"/>
    </row>
    <row r="277" spans="2:27" ht="12.75">
      <c r="B277" s="28"/>
      <c r="C277" s="28"/>
      <c r="D277" s="28"/>
      <c r="E277" s="28"/>
      <c r="F277" s="29"/>
      <c r="G277" s="29"/>
      <c r="H277" s="5"/>
      <c r="I277" s="3"/>
      <c r="J277" s="8"/>
      <c r="K277" s="8"/>
      <c r="L277" s="8"/>
      <c r="M277" s="8"/>
    </row>
    <row r="278" spans="2:27" ht="12.75">
      <c r="B278" s="28"/>
      <c r="C278" s="28"/>
      <c r="D278" s="28"/>
      <c r="E278" s="28"/>
      <c r="F278" s="29"/>
      <c r="G278" s="29"/>
      <c r="H278" s="5"/>
      <c r="I278" s="3"/>
      <c r="J278" s="8"/>
      <c r="K278" s="8"/>
      <c r="L278" s="8"/>
      <c r="M278" s="8"/>
    </row>
  </sheetData>
  <mergeCells count="353">
    <mergeCell ref="L61:M61"/>
    <mergeCell ref="B79:E79"/>
    <mergeCell ref="F79:H79"/>
    <mergeCell ref="J79:K79"/>
    <mergeCell ref="L79:M79"/>
    <mergeCell ref="B75:E75"/>
    <mergeCell ref="F75:H75"/>
    <mergeCell ref="J75:K75"/>
    <mergeCell ref="L75:M75"/>
    <mergeCell ref="L64:M64"/>
    <mergeCell ref="B62:E62"/>
    <mergeCell ref="F62:H62"/>
    <mergeCell ref="J62:K62"/>
    <mergeCell ref="L62:M62"/>
    <mergeCell ref="B63:E63"/>
    <mergeCell ref="F63:H63"/>
    <mergeCell ref="J63:K63"/>
    <mergeCell ref="L63:M63"/>
    <mergeCell ref="L21:M21"/>
    <mergeCell ref="L22:M22"/>
    <mergeCell ref="B34:E34"/>
    <mergeCell ref="F34:H34"/>
    <mergeCell ref="J34:K34"/>
    <mergeCell ref="L34:M34"/>
    <mergeCell ref="F27:I27"/>
    <mergeCell ref="J27:K27"/>
    <mergeCell ref="L27:M27"/>
    <mergeCell ref="B110:E110"/>
    <mergeCell ref="F110:I110"/>
    <mergeCell ref="J110:K110"/>
    <mergeCell ref="B91:E91"/>
    <mergeCell ref="F91:H91"/>
    <mergeCell ref="J91:K91"/>
    <mergeCell ref="F28:H28"/>
    <mergeCell ref="B89:E89"/>
    <mergeCell ref="F89:H89"/>
    <mergeCell ref="J89:K89"/>
    <mergeCell ref="B90:D90"/>
    <mergeCell ref="E90:I90"/>
    <mergeCell ref="J90:K90"/>
    <mergeCell ref="J86:K86"/>
    <mergeCell ref="B87:C87"/>
    <mergeCell ref="D87:I87"/>
    <mergeCell ref="B41:E41"/>
    <mergeCell ref="F41:H41"/>
    <mergeCell ref="J41:K41"/>
    <mergeCell ref="B64:E64"/>
    <mergeCell ref="F64:H64"/>
    <mergeCell ref="J64:K64"/>
    <mergeCell ref="B61:E61"/>
    <mergeCell ref="J108:K108"/>
    <mergeCell ref="B102:D102"/>
    <mergeCell ref="E102:I102"/>
    <mergeCell ref="J102:K102"/>
    <mergeCell ref="J104:K104"/>
    <mergeCell ref="E105:I105"/>
    <mergeCell ref="J105:K105"/>
    <mergeCell ref="B109:E109"/>
    <mergeCell ref="F109:I109"/>
    <mergeCell ref="J109:K109"/>
    <mergeCell ref="B111:E111"/>
    <mergeCell ref="F111:I111"/>
    <mergeCell ref="J111:K111"/>
    <mergeCell ref="B112:E112"/>
    <mergeCell ref="F112:I112"/>
    <mergeCell ref="J112:K112"/>
    <mergeCell ref="E116:I116"/>
    <mergeCell ref="J116:K116"/>
    <mergeCell ref="E113:I113"/>
    <mergeCell ref="J113:K113"/>
    <mergeCell ref="J115:K115"/>
    <mergeCell ref="B96:D96"/>
    <mergeCell ref="E96:I96"/>
    <mergeCell ref="J96:K96"/>
    <mergeCell ref="J94:K94"/>
    <mergeCell ref="B95:C95"/>
    <mergeCell ref="D95:I95"/>
    <mergeCell ref="J95:K95"/>
    <mergeCell ref="J100:K100"/>
    <mergeCell ref="B101:C101"/>
    <mergeCell ref="D101:I101"/>
    <mergeCell ref="J101:K101"/>
    <mergeCell ref="B97:E97"/>
    <mergeCell ref="F97:H97"/>
    <mergeCell ref="J97:K97"/>
    <mergeCell ref="B98:E98"/>
    <mergeCell ref="F98:H98"/>
    <mergeCell ref="J98:K98"/>
    <mergeCell ref="B80:E80"/>
    <mergeCell ref="F80:H80"/>
    <mergeCell ref="J80:K80"/>
    <mergeCell ref="J87:K87"/>
    <mergeCell ref="J83:K83"/>
    <mergeCell ref="E84:I84"/>
    <mergeCell ref="J84:K84"/>
    <mergeCell ref="B92:E92"/>
    <mergeCell ref="F92:H92"/>
    <mergeCell ref="J92:K92"/>
    <mergeCell ref="B88:D88"/>
    <mergeCell ref="E88:I88"/>
    <mergeCell ref="J88:K88"/>
    <mergeCell ref="B72:C72"/>
    <mergeCell ref="D72:I72"/>
    <mergeCell ref="J72:K72"/>
    <mergeCell ref="B73:D73"/>
    <mergeCell ref="E73:I73"/>
    <mergeCell ref="J73:K73"/>
    <mergeCell ref="B74:E74"/>
    <mergeCell ref="F74:H74"/>
    <mergeCell ref="J74:K74"/>
    <mergeCell ref="J71:K71"/>
    <mergeCell ref="B19:E19"/>
    <mergeCell ref="F19:H19"/>
    <mergeCell ref="J19:K19"/>
    <mergeCell ref="B68:E68"/>
    <mergeCell ref="F68:H68"/>
    <mergeCell ref="J68:K68"/>
    <mergeCell ref="B69:E69"/>
    <mergeCell ref="F69:H69"/>
    <mergeCell ref="J69:K69"/>
    <mergeCell ref="B67:E67"/>
    <mergeCell ref="F67:H67"/>
    <mergeCell ref="J67:K67"/>
    <mergeCell ref="B60:E60"/>
    <mergeCell ref="B22:C22"/>
    <mergeCell ref="D22:I22"/>
    <mergeCell ref="J22:K22"/>
    <mergeCell ref="J21:K21"/>
    <mergeCell ref="F61:H61"/>
    <mergeCell ref="J61:K61"/>
    <mergeCell ref="B66:E66"/>
    <mergeCell ref="F66:I66"/>
    <mergeCell ref="J66:K66"/>
    <mergeCell ref="B57:D57"/>
    <mergeCell ref="E57:I57"/>
    <mergeCell ref="J57:K57"/>
    <mergeCell ref="B58:E58"/>
    <mergeCell ref="F58:H58"/>
    <mergeCell ref="J58:K58"/>
    <mergeCell ref="F60:H60"/>
    <mergeCell ref="J60:K60"/>
    <mergeCell ref="B59:E59"/>
    <mergeCell ref="F59:H59"/>
    <mergeCell ref="J59:K59"/>
    <mergeCell ref="J55:K55"/>
    <mergeCell ref="B56:C56"/>
    <mergeCell ref="D56:I56"/>
    <mergeCell ref="J56:K56"/>
    <mergeCell ref="B51:D51"/>
    <mergeCell ref="E51:I51"/>
    <mergeCell ref="J51:K51"/>
    <mergeCell ref="B53:E53"/>
    <mergeCell ref="F53:H53"/>
    <mergeCell ref="J53:K53"/>
    <mergeCell ref="B43:E43"/>
    <mergeCell ref="F43:I43"/>
    <mergeCell ref="J43:K43"/>
    <mergeCell ref="J49:K49"/>
    <mergeCell ref="B50:C50"/>
    <mergeCell ref="D50:I50"/>
    <mergeCell ref="J50:K50"/>
    <mergeCell ref="J46:K46"/>
    <mergeCell ref="E47:I47"/>
    <mergeCell ref="J47:K47"/>
    <mergeCell ref="B33:E33"/>
    <mergeCell ref="F33:H33"/>
    <mergeCell ref="J33:K33"/>
    <mergeCell ref="B31:E31"/>
    <mergeCell ref="F31:I31"/>
    <mergeCell ref="J31:K31"/>
    <mergeCell ref="B32:D32"/>
    <mergeCell ref="E32:I32"/>
    <mergeCell ref="J32:K32"/>
    <mergeCell ref="B30:E30"/>
    <mergeCell ref="F30:I30"/>
    <mergeCell ref="J30:K30"/>
    <mergeCell ref="B28:E28"/>
    <mergeCell ref="J28:K28"/>
    <mergeCell ref="B26:E26"/>
    <mergeCell ref="F26:I26"/>
    <mergeCell ref="J26:K26"/>
    <mergeCell ref="B29:E29"/>
    <mergeCell ref="F29:I29"/>
    <mergeCell ref="J29:K29"/>
    <mergeCell ref="B23:D23"/>
    <mergeCell ref="E23:I23"/>
    <mergeCell ref="J23:K23"/>
    <mergeCell ref="B24:E24"/>
    <mergeCell ref="F24:H24"/>
    <mergeCell ref="J24:K24"/>
    <mergeCell ref="B25:E25"/>
    <mergeCell ref="F25:I25"/>
    <mergeCell ref="J25:K25"/>
    <mergeCell ref="B15:D15"/>
    <mergeCell ref="E15:I15"/>
    <mergeCell ref="J15:K15"/>
    <mergeCell ref="B18:E18"/>
    <mergeCell ref="F18:I18"/>
    <mergeCell ref="J18:K18"/>
    <mergeCell ref="B16:E16"/>
    <mergeCell ref="F16:I16"/>
    <mergeCell ref="J16:K16"/>
    <mergeCell ref="J17:K17"/>
    <mergeCell ref="B17:E17"/>
    <mergeCell ref="F17:H17"/>
    <mergeCell ref="J13:K13"/>
    <mergeCell ref="B14:C14"/>
    <mergeCell ref="D14:I14"/>
    <mergeCell ref="J14:K14"/>
    <mergeCell ref="B10:E10"/>
    <mergeCell ref="F10:I10"/>
    <mergeCell ref="J10:K10"/>
    <mergeCell ref="B11:D11"/>
    <mergeCell ref="E11:I11"/>
    <mergeCell ref="J11:K11"/>
    <mergeCell ref="B9:E9"/>
    <mergeCell ref="J1:K1"/>
    <mergeCell ref="E2:I2"/>
    <mergeCell ref="J2:K2"/>
    <mergeCell ref="B6:D6"/>
    <mergeCell ref="E6:I6"/>
    <mergeCell ref="J6:K6"/>
    <mergeCell ref="F9:I9"/>
    <mergeCell ref="J9:K9"/>
    <mergeCell ref="J4:K4"/>
    <mergeCell ref="B5:C5"/>
    <mergeCell ref="D5:I5"/>
    <mergeCell ref="J5:K5"/>
    <mergeCell ref="B7:E7"/>
    <mergeCell ref="F7:I7"/>
    <mergeCell ref="J7:K7"/>
    <mergeCell ref="B8:E8"/>
    <mergeCell ref="F8:I8"/>
    <mergeCell ref="J8:K8"/>
    <mergeCell ref="J37:K37"/>
    <mergeCell ref="B38:C38"/>
    <mergeCell ref="D38:I38"/>
    <mergeCell ref="J38:K38"/>
    <mergeCell ref="B42:E42"/>
    <mergeCell ref="F42:H42"/>
    <mergeCell ref="J42:K42"/>
    <mergeCell ref="B39:D39"/>
    <mergeCell ref="E39:I39"/>
    <mergeCell ref="J39:K39"/>
    <mergeCell ref="B40:E40"/>
    <mergeCell ref="F40:I40"/>
    <mergeCell ref="J40:K40"/>
    <mergeCell ref="L11:M11"/>
    <mergeCell ref="L13:M13"/>
    <mergeCell ref="L14:M14"/>
    <mergeCell ref="L15:M15"/>
    <mergeCell ref="L16:M16"/>
    <mergeCell ref="L17:M17"/>
    <mergeCell ref="L18:M18"/>
    <mergeCell ref="L19:M19"/>
    <mergeCell ref="L1:M1"/>
    <mergeCell ref="L2:M2"/>
    <mergeCell ref="L4:M4"/>
    <mergeCell ref="L5:M5"/>
    <mergeCell ref="L6:M6"/>
    <mergeCell ref="L7:M7"/>
    <mergeCell ref="L8:M8"/>
    <mergeCell ref="L9:M9"/>
    <mergeCell ref="L10:M10"/>
    <mergeCell ref="L40:M40"/>
    <mergeCell ref="L42:M42"/>
    <mergeCell ref="L43:M43"/>
    <mergeCell ref="L46:M46"/>
    <mergeCell ref="L47:M47"/>
    <mergeCell ref="L49:M49"/>
    <mergeCell ref="L23:M23"/>
    <mergeCell ref="L24:M24"/>
    <mergeCell ref="L25:M25"/>
    <mergeCell ref="L26:M26"/>
    <mergeCell ref="L28:M28"/>
    <mergeCell ref="L30:M30"/>
    <mergeCell ref="L31:M31"/>
    <mergeCell ref="L32:M32"/>
    <mergeCell ref="L33:M33"/>
    <mergeCell ref="L29:M29"/>
    <mergeCell ref="L41:M41"/>
    <mergeCell ref="L108:M108"/>
    <mergeCell ref="L66:M66"/>
    <mergeCell ref="L67:M67"/>
    <mergeCell ref="L68:M68"/>
    <mergeCell ref="L69:M69"/>
    <mergeCell ref="L71:M71"/>
    <mergeCell ref="L72:M72"/>
    <mergeCell ref="L73:M73"/>
    <mergeCell ref="L74:M74"/>
    <mergeCell ref="L80:M80"/>
    <mergeCell ref="L96:M96"/>
    <mergeCell ref="L97:M97"/>
    <mergeCell ref="L98:M98"/>
    <mergeCell ref="L100:M100"/>
    <mergeCell ref="L101:M101"/>
    <mergeCell ref="L102:M102"/>
    <mergeCell ref="L83:M83"/>
    <mergeCell ref="L84:M84"/>
    <mergeCell ref="L86:M86"/>
    <mergeCell ref="L87:M87"/>
    <mergeCell ref="L88:M88"/>
    <mergeCell ref="L89:M89"/>
    <mergeCell ref="L90:M90"/>
    <mergeCell ref="L91:M91"/>
    <mergeCell ref="L116:M116"/>
    <mergeCell ref="B52:E52"/>
    <mergeCell ref="F52:H52"/>
    <mergeCell ref="J52:K52"/>
    <mergeCell ref="L52:M52"/>
    <mergeCell ref="B78:E78"/>
    <mergeCell ref="F78:H78"/>
    <mergeCell ref="J78:K78"/>
    <mergeCell ref="L78:M78"/>
    <mergeCell ref="B76:E76"/>
    <mergeCell ref="F76:H76"/>
    <mergeCell ref="J76:K76"/>
    <mergeCell ref="L76:M76"/>
    <mergeCell ref="L104:M104"/>
    <mergeCell ref="L105:M105"/>
    <mergeCell ref="L109:M109"/>
    <mergeCell ref="L110:M110"/>
    <mergeCell ref="L111:M111"/>
    <mergeCell ref="L112:M112"/>
    <mergeCell ref="L113:M113"/>
    <mergeCell ref="L115:M115"/>
    <mergeCell ref="L92:M92"/>
    <mergeCell ref="L94:M94"/>
    <mergeCell ref="L95:M95"/>
    <mergeCell ref="B35:E35"/>
    <mergeCell ref="F35:H35"/>
    <mergeCell ref="J35:K35"/>
    <mergeCell ref="L35:M35"/>
    <mergeCell ref="B65:E65"/>
    <mergeCell ref="F65:H65"/>
    <mergeCell ref="J65:K65"/>
    <mergeCell ref="L65:M65"/>
    <mergeCell ref="B77:E77"/>
    <mergeCell ref="F77:H77"/>
    <mergeCell ref="J77:K77"/>
    <mergeCell ref="L77:M77"/>
    <mergeCell ref="L50:M50"/>
    <mergeCell ref="L51:M51"/>
    <mergeCell ref="L53:M53"/>
    <mergeCell ref="L55:M55"/>
    <mergeCell ref="L56:M56"/>
    <mergeCell ref="L57:M57"/>
    <mergeCell ref="L58:M58"/>
    <mergeCell ref="L59:M59"/>
    <mergeCell ref="L60:M60"/>
    <mergeCell ref="L37:M37"/>
    <mergeCell ref="L38:M38"/>
    <mergeCell ref="L39:M39"/>
  </mergeCells>
  <phoneticPr fontId="14" type="noConversion"/>
  <pageMargins left="0.7" right="0.7" top="0.75" bottom="0.75" header="0.3" footer="0.3"/>
  <pageSetup paperSize="9" scale="73" fitToHeight="0" orientation="portrait" r:id="rId1"/>
  <rowBreaks count="1" manualBreakCount="1">
    <brk id="37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preventivo iniziale 2025-2026</vt:lpstr>
      <vt:lpstr>interventi economici 2025-2026</vt:lpstr>
      <vt:lpstr>'interventi economici 2025-2026'!Area_stampa</vt:lpstr>
    </vt:vector>
  </TitlesOfParts>
  <Company>Camera di Commercio di Modena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Tricase</dc:creator>
  <cp:lastModifiedBy>Tricase</cp:lastModifiedBy>
  <cp:lastPrinted>2019-03-08T14:27:57Z</cp:lastPrinted>
  <dcterms:created xsi:type="dcterms:W3CDTF">2016-04-26T06:46:04Z</dcterms:created>
  <dcterms:modified xsi:type="dcterms:W3CDTF">2025-12-04T13:07:17Z</dcterms:modified>
</cp:coreProperties>
</file>