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05" windowWidth="9615" windowHeight="12060" tabRatio="601" activeTab="0"/>
  </bookViews>
  <sheets>
    <sheet name="export dal 2009" sheetId="1" r:id="rId1"/>
    <sheet name="Export 2002-2008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<sst xmlns="http://schemas.openxmlformats.org/spreadsheetml/2006/main" count="92" uniqueCount="52">
  <si>
    <t>PERIODI</t>
  </si>
  <si>
    <t>VAR %</t>
  </si>
  <si>
    <t xml:space="preserve"> - 2° sem.</t>
  </si>
  <si>
    <t>TOTALE</t>
  </si>
  <si>
    <t>Fonte: elaborazioni Camera di Commercio di Modena su dati Istat</t>
  </si>
  <si>
    <r>
      <t xml:space="preserve">Valori in euro correnti - variazioni % rispetto allo stesso periodo dell'anno precedente </t>
    </r>
    <r>
      <rPr>
        <sz val="11"/>
        <rFont val="Arial"/>
        <family val="2"/>
      </rPr>
      <t>- dati provvisori</t>
    </r>
  </si>
  <si>
    <t>Anno 2002</t>
  </si>
  <si>
    <t>2002 - 1° sem.</t>
  </si>
  <si>
    <t xml:space="preserve">Dall'anno 2002 i dati delle importazioni ed esportazioni sono calcolati secondo la nuvoa classificazione delle attività economiche ATECO 2002. </t>
  </si>
  <si>
    <t>2003 - 1° sem.</t>
  </si>
  <si>
    <t>Anno 2003</t>
  </si>
  <si>
    <t>Anno 2004</t>
  </si>
  <si>
    <t>2004 - 1° sem.</t>
  </si>
  <si>
    <t>2005 - 1° sem.</t>
  </si>
  <si>
    <t>Anno 2005</t>
  </si>
  <si>
    <t>ALIMENTARE</t>
  </si>
  <si>
    <t>ABBIGLIAMENTO</t>
  </si>
  <si>
    <t>MAGLIERIA</t>
  </si>
  <si>
    <t>CERAMICA</t>
  </si>
  <si>
    <t>MACCHINE E APP. MECC.</t>
  </si>
  <si>
    <t>BIOMEDICALE</t>
  </si>
  <si>
    <t>MEZZI DI TRASPORTO</t>
  </si>
  <si>
    <t>ESPORTAZIONI DELLA PROVINCIA DI MODENA PER PRINCIPALI SETTORI DI ATTIVITA' ECONOMICA</t>
  </si>
  <si>
    <t>Anno 2006</t>
  </si>
  <si>
    <t>2006 - 1° sem.</t>
  </si>
  <si>
    <t>Anno 2007</t>
  </si>
  <si>
    <t>2007 - 1° sem.</t>
  </si>
  <si>
    <t>TRATTORI</t>
  </si>
  <si>
    <t>ALTRE</t>
  </si>
  <si>
    <t>%</t>
  </si>
  <si>
    <t>2008 - 1° sem.</t>
  </si>
  <si>
    <t>Anno 2008</t>
  </si>
  <si>
    <t>TESSILE - ABBIGLIAMENTO</t>
  </si>
  <si>
    <t>Anno 2009</t>
  </si>
  <si>
    <t>2009 - 1° sem.</t>
  </si>
  <si>
    <t>Anno 2008*</t>
  </si>
  <si>
    <t>* dato definitivo</t>
  </si>
  <si>
    <t>Anno 2010</t>
  </si>
  <si>
    <t>2010 - 1° sem.</t>
  </si>
  <si>
    <t>Anno 2011</t>
  </si>
  <si>
    <t>Anno 2012</t>
  </si>
  <si>
    <t>2011 - 1° sem.</t>
  </si>
  <si>
    <t xml:space="preserve"> 2012 - 1° sem.</t>
  </si>
  <si>
    <t xml:space="preserve">          - 2° sem.</t>
  </si>
  <si>
    <t xml:space="preserve"> 2013 - 1° sem.</t>
  </si>
  <si>
    <t>Anno 2013</t>
  </si>
  <si>
    <t>AGRO-ALIMENTARE</t>
  </si>
  <si>
    <t xml:space="preserve">Dall'anno 2009 i dati delle importazioni ed esportazioni sono calcolati secondo la nuova classificazione delle attività economiche ATECO 2007. </t>
  </si>
  <si>
    <t xml:space="preserve"> 2014 - 1° sem.</t>
  </si>
  <si>
    <t>Anno 2014</t>
  </si>
  <si>
    <t>Anno 2015</t>
  </si>
  <si>
    <t xml:space="preserve"> 2015 - 1° sem.</t>
  </si>
</sst>
</file>

<file path=xl/styles.xml><?xml version="1.0" encoding="utf-8"?>
<styleSheet xmlns="http://schemas.openxmlformats.org/spreadsheetml/2006/main">
  <numFmts count="4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\ #,##0;&quot;L.&quot;\ \-#,##0"/>
    <numFmt numFmtId="171" formatCode="&quot;L.&quot;\ #,##0;[Red]&quot;L.&quot;\ \-#,##0"/>
    <numFmt numFmtId="172" formatCode="&quot;L.&quot;\ #,##0.00;&quot;L.&quot;\ \-#,##0.00"/>
    <numFmt numFmtId="173" formatCode="&quot;L.&quot;\ #,##0.00;[Red]&quot;L.&quot;\ \-#,##0.00"/>
    <numFmt numFmtId="174" formatCode="_ &quot;L.&quot;\ * #,##0_ ;_ &quot;L.&quot;\ * \-#,##0_ ;_ &quot;L.&quot;\ * &quot;-&quot;_ ;_ @_ "/>
    <numFmt numFmtId="175" formatCode="_ * #,##0_ ;_ * \-#,##0_ ;_ * &quot;-&quot;_ ;_ @_ "/>
    <numFmt numFmtId="176" formatCode="_ &quot;L.&quot;\ * #,##0.00_ ;_ &quot;L.&quot;\ * \-#,##0.00_ ;_ &quot;L.&quot;\ * &quot;-&quot;??_ ;_ @_ "/>
    <numFmt numFmtId="177" formatCode="_ * #,##0.00_ ;_ * \-#,##0.00_ ;_ * &quot;-&quot;??_ ;_ @_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"/>
    <numFmt numFmtId="187" formatCode="General_)"/>
    <numFmt numFmtId="188" formatCode="_-* #,##0.0_-;\-* #,##0.0_-;_-* &quot;-&quot;_-;_-@_-"/>
    <numFmt numFmtId="189" formatCode="_-* #,##0.00_-;\-* #,##0.00_-;_-* &quot;-&quot;_-;_-@_-"/>
    <numFmt numFmtId="190" formatCode="_-* #,##0.000_-;\-* #,##0.000_-;_-* &quot;-&quot;_-;_-@_-"/>
    <numFmt numFmtId="191" formatCode="_-* #,##0.0000_-;\-* #,##0.0000_-;_-* &quot;-&quot;_-;_-@_-"/>
    <numFmt numFmtId="192" formatCode="#,##0.0"/>
    <numFmt numFmtId="193" formatCode="0.0%"/>
    <numFmt numFmtId="194" formatCode="[$-410]dddd\ d\ mmmm\ yyyy"/>
    <numFmt numFmtId="195" formatCode="#,##0.000"/>
    <numFmt numFmtId="196" formatCode="#,##0_ ;\-#,##0\ 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3"/>
    </font>
    <font>
      <sz val="8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color indexed="6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187" fontId="4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5" fillId="0" borderId="0" xfId="0" applyFont="1" applyBorder="1" applyAlignment="1">
      <alignment horizontal="center" vertical="center" wrapText="1"/>
    </xf>
    <xf numFmtId="186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186" fontId="5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3" fontId="5" fillId="0" borderId="0" xfId="46" applyNumberFormat="1" applyFont="1" applyBorder="1" applyAlignment="1">
      <alignment/>
    </xf>
    <xf numFmtId="186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/>
    </xf>
    <xf numFmtId="3" fontId="5" fillId="0" borderId="0" xfId="48" applyNumberFormat="1" applyFont="1" applyBorder="1" applyAlignment="1" applyProtection="1">
      <alignment/>
      <protection/>
    </xf>
    <xf numFmtId="0" fontId="5" fillId="0" borderId="0" xfId="0" applyFont="1" applyBorder="1" applyAlignment="1">
      <alignment horizontal="right"/>
    </xf>
    <xf numFmtId="186" fontId="5" fillId="0" borderId="0" xfId="0" applyNumberFormat="1" applyFont="1" applyBorder="1" applyAlignment="1">
      <alignment horizontal="right"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186" fontId="5" fillId="0" borderId="0" xfId="0" applyNumberFormat="1" applyFont="1" applyAlignment="1">
      <alignment/>
    </xf>
    <xf numFmtId="3" fontId="5" fillId="0" borderId="0" xfId="46" applyNumberFormat="1" applyFont="1" applyBorder="1" applyAlignment="1">
      <alignment horizontal="right"/>
    </xf>
    <xf numFmtId="41" fontId="5" fillId="0" borderId="0" xfId="46" applyFont="1" applyBorder="1" applyAlignment="1">
      <alignment horizontal="right"/>
    </xf>
    <xf numFmtId="186" fontId="5" fillId="0" borderId="12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186" fontId="5" fillId="0" borderId="0" xfId="0" applyNumberFormat="1" applyFont="1" applyAlignment="1">
      <alignment horizontal="center" vertical="center"/>
    </xf>
    <xf numFmtId="0" fontId="7" fillId="0" borderId="13" xfId="0" applyFont="1" applyBorder="1" applyAlignment="1">
      <alignment/>
    </xf>
    <xf numFmtId="0" fontId="5" fillId="0" borderId="14" xfId="0" applyFont="1" applyBorder="1" applyAlignment="1">
      <alignment/>
    </xf>
    <xf numFmtId="186" fontId="5" fillId="0" borderId="14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5" fillId="0" borderId="17" xfId="0" applyFont="1" applyBorder="1" applyAlignment="1">
      <alignment/>
    </xf>
    <xf numFmtId="186" fontId="5" fillId="0" borderId="17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Alignment="1">
      <alignment horizontal="left"/>
    </xf>
    <xf numFmtId="192" fontId="5" fillId="0" borderId="0" xfId="48" applyNumberFormat="1" applyFont="1" applyBorder="1" applyAlignment="1" applyProtection="1">
      <alignment/>
      <protection/>
    </xf>
    <xf numFmtId="192" fontId="5" fillId="0" borderId="0" xfId="46" applyNumberFormat="1" applyFont="1" applyBorder="1" applyAlignment="1">
      <alignment/>
    </xf>
    <xf numFmtId="192" fontId="5" fillId="0" borderId="0" xfId="46" applyNumberFormat="1" applyFont="1" applyBorder="1" applyAlignment="1">
      <alignment horizontal="right"/>
    </xf>
    <xf numFmtId="3" fontId="5" fillId="0" borderId="0" xfId="46" applyNumberFormat="1" applyFont="1" applyBorder="1" applyAlignment="1">
      <alignment horizontal="center"/>
    </xf>
    <xf numFmtId="3" fontId="5" fillId="0" borderId="0" xfId="48" applyNumberFormat="1" applyFont="1" applyBorder="1" applyAlignment="1" applyProtection="1">
      <alignment horizontal="right"/>
      <protection/>
    </xf>
    <xf numFmtId="186" fontId="5" fillId="0" borderId="0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wrapText="1"/>
    </xf>
    <xf numFmtId="186" fontId="5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186" fontId="5" fillId="0" borderId="10" xfId="0" applyNumberFormat="1" applyFont="1" applyBorder="1" applyAlignment="1">
      <alignment horizontal="center" vertical="center" wrapText="1"/>
    </xf>
    <xf numFmtId="3" fontId="5" fillId="0" borderId="0" xfId="48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>
      <alignment horizontal="right" wrapText="1"/>
    </xf>
    <xf numFmtId="3" fontId="5" fillId="0" borderId="0" xfId="46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vertical="center" wrapText="1"/>
    </xf>
    <xf numFmtId="186" fontId="5" fillId="0" borderId="10" xfId="0" applyNumberFormat="1" applyFont="1" applyFill="1" applyBorder="1" applyAlignment="1">
      <alignment horizontal="center" vertical="center" wrapText="1"/>
    </xf>
    <xf numFmtId="3" fontId="5" fillId="0" borderId="0" xfId="46" applyNumberFormat="1" applyFont="1" applyFill="1" applyBorder="1" applyAlignment="1">
      <alignment/>
    </xf>
    <xf numFmtId="186" fontId="5" fillId="0" borderId="0" xfId="0" applyNumberFormat="1" applyFont="1" applyFill="1" applyBorder="1" applyAlignment="1">
      <alignment vertical="center"/>
    </xf>
    <xf numFmtId="192" fontId="5" fillId="0" borderId="0" xfId="46" applyNumberFormat="1" applyFont="1" applyFill="1" applyBorder="1" applyAlignment="1">
      <alignment/>
    </xf>
    <xf numFmtId="186" fontId="5" fillId="0" borderId="0" xfId="0" applyNumberFormat="1" applyFont="1" applyFill="1" applyBorder="1" applyAlignment="1">
      <alignment horizontal="right" wrapText="1"/>
    </xf>
    <xf numFmtId="192" fontId="5" fillId="0" borderId="0" xfId="46" applyNumberFormat="1" applyFont="1" applyFill="1" applyBorder="1" applyAlignment="1">
      <alignment horizontal="right"/>
    </xf>
    <xf numFmtId="3" fontId="5" fillId="0" borderId="0" xfId="48" applyNumberFormat="1" applyFont="1" applyFill="1" applyBorder="1" applyAlignment="1" applyProtection="1">
      <alignment horizontal="right"/>
      <protection/>
    </xf>
    <xf numFmtId="186" fontId="5" fillId="0" borderId="0" xfId="0" applyNumberFormat="1" applyFont="1" applyFill="1" applyBorder="1" applyAlignment="1">
      <alignment horizontal="right" vertical="center"/>
    </xf>
    <xf numFmtId="3" fontId="9" fillId="0" borderId="0" xfId="48" applyNumberFormat="1" applyFont="1" applyFill="1" applyBorder="1" applyAlignment="1" applyProtection="1">
      <alignment/>
      <protection/>
    </xf>
    <xf numFmtId="186" fontId="5" fillId="0" borderId="0" xfId="46" applyNumberFormat="1" applyFont="1" applyBorder="1" applyAlignment="1">
      <alignment/>
    </xf>
    <xf numFmtId="186" fontId="5" fillId="0" borderId="0" xfId="46" applyNumberFormat="1" applyFont="1" applyBorder="1" applyAlignment="1">
      <alignment horizontal="right"/>
    </xf>
    <xf numFmtId="186" fontId="5" fillId="0" borderId="0" xfId="48" applyNumberFormat="1" applyFont="1" applyBorder="1" applyAlignment="1" applyProtection="1">
      <alignment/>
      <protection/>
    </xf>
    <xf numFmtId="186" fontId="5" fillId="0" borderId="16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vertical="center" wrapText="1"/>
    </xf>
    <xf numFmtId="3" fontId="5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196" fontId="5" fillId="0" borderId="0" xfId="45" applyNumberFormat="1" applyFont="1" applyBorder="1" applyAlignment="1">
      <alignment horizontal="right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right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DATI-MEL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XPORT%20simona\INDI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Popolazione"/>
      <sheetName val="Lavoro"/>
      <sheetName val="Redd. e Cons."/>
      <sheetName val="Imprese"/>
      <sheetName val="Agricoltura"/>
      <sheetName val="Ind. Manifatt."/>
      <sheetName val="Edilizia"/>
      <sheetName val="Import Export"/>
      <sheetName val="Comm. e Servizi"/>
      <sheetName val="Credito e insol."/>
      <sheetName val="Prezzi"/>
      <sheetName val="Modulo1"/>
      <sheetName val="Modulo2"/>
    </sheetNames>
    <definedNames>
      <definedName name="chiusura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2"/>
  <sheetViews>
    <sheetView tabSelected="1" zoomScalePageLayoutView="0" workbookViewId="0" topLeftCell="A1">
      <selection activeCell="R27" sqref="R27"/>
    </sheetView>
  </sheetViews>
  <sheetFormatPr defaultColWidth="9.140625" defaultRowHeight="12.75"/>
  <cols>
    <col min="1" max="1" width="11.140625" style="16" customWidth="1"/>
    <col min="2" max="2" width="12.421875" style="16" bestFit="1" customWidth="1"/>
    <col min="3" max="3" width="6.28125" style="16" bestFit="1" customWidth="1"/>
    <col min="4" max="4" width="15.7109375" style="16" bestFit="1" customWidth="1"/>
    <col min="5" max="5" width="6.57421875" style="17" bestFit="1" customWidth="1"/>
    <col min="6" max="6" width="12.140625" style="16" bestFit="1" customWidth="1"/>
    <col min="7" max="7" width="6.57421875" style="17" bestFit="1" customWidth="1"/>
    <col min="8" max="8" width="12.140625" style="16" bestFit="1" customWidth="1"/>
    <col min="9" max="9" width="6.57421875" style="17" bestFit="1" customWidth="1"/>
    <col min="10" max="10" width="13.00390625" style="16" bestFit="1" customWidth="1"/>
    <col min="11" max="11" width="7.140625" style="17" customWidth="1"/>
    <col min="12" max="12" width="12.140625" style="16" bestFit="1" customWidth="1"/>
    <col min="13" max="13" width="6.421875" style="17" bestFit="1" customWidth="1"/>
    <col min="14" max="14" width="10.8515625" style="17" customWidth="1"/>
    <col min="15" max="15" width="6.421875" style="17" customWidth="1"/>
    <col min="16" max="16" width="13.28125" style="17" customWidth="1"/>
    <col min="17" max="17" width="6.421875" style="17" customWidth="1"/>
    <col min="18" max="18" width="12.28125" style="23" customWidth="1"/>
    <col min="19" max="19" width="7.140625" style="24" customWidth="1"/>
    <col min="20" max="20" width="13.00390625" style="16" customWidth="1"/>
    <col min="21" max="21" width="7.140625" style="17" customWidth="1"/>
    <col min="22" max="22" width="13.57421875" style="16" customWidth="1"/>
    <col min="23" max="23" width="7.140625" style="17" customWidth="1"/>
    <col min="24" max="24" width="13.00390625" style="16" customWidth="1"/>
    <col min="25" max="25" width="7.140625" style="17" customWidth="1"/>
    <col min="26" max="26" width="12.28125" style="16" customWidth="1"/>
    <col min="27" max="27" width="7.140625" style="17" customWidth="1"/>
    <col min="28" max="28" width="11.28125" style="16" customWidth="1"/>
    <col min="29" max="29" width="7.140625" style="17" customWidth="1"/>
    <col min="30" max="30" width="13.00390625" style="16" customWidth="1"/>
    <col min="31" max="31" width="7.140625" style="17" customWidth="1"/>
    <col min="32" max="32" width="12.28125" style="16" customWidth="1"/>
    <col min="33" max="33" width="7.140625" style="17" customWidth="1"/>
    <col min="34" max="34" width="13.28125" style="16" customWidth="1"/>
    <col min="35" max="35" width="7.140625" style="17" customWidth="1"/>
    <col min="36" max="36" width="13.00390625" style="16" customWidth="1"/>
    <col min="37" max="37" width="7.140625" style="17" customWidth="1"/>
    <col min="38" max="38" width="14.421875" style="16" customWidth="1"/>
    <col min="39" max="39" width="7.140625" style="17" customWidth="1"/>
    <col min="40" max="16384" width="9.140625" style="16" customWidth="1"/>
  </cols>
  <sheetData>
    <row r="1" spans="1:12" ht="15">
      <c r="A1" s="25" t="s">
        <v>22</v>
      </c>
      <c r="B1" s="26"/>
      <c r="C1" s="26"/>
      <c r="D1" s="26"/>
      <c r="E1" s="27"/>
      <c r="F1" s="26"/>
      <c r="G1" s="27"/>
      <c r="H1" s="26"/>
      <c r="I1" s="27"/>
      <c r="J1" s="26"/>
      <c r="K1" s="27"/>
      <c r="L1" s="28"/>
    </row>
    <row r="2" spans="1:12" ht="15">
      <c r="A2" s="29" t="s">
        <v>5</v>
      </c>
      <c r="B2" s="30"/>
      <c r="C2" s="30"/>
      <c r="D2" s="30"/>
      <c r="E2" s="31"/>
      <c r="F2" s="30"/>
      <c r="G2" s="31"/>
      <c r="H2" s="30"/>
      <c r="I2" s="31"/>
      <c r="J2" s="30"/>
      <c r="K2" s="31"/>
      <c r="L2" s="32"/>
    </row>
    <row r="3" spans="1:39" s="5" customFormat="1" ht="11.25">
      <c r="A3" s="1"/>
      <c r="B3" s="1"/>
      <c r="C3" s="1"/>
      <c r="D3" s="1"/>
      <c r="E3" s="2"/>
      <c r="F3" s="1"/>
      <c r="G3" s="2"/>
      <c r="H3" s="1"/>
      <c r="I3" s="2"/>
      <c r="J3" s="1"/>
      <c r="K3" s="2"/>
      <c r="L3" s="1"/>
      <c r="M3" s="2"/>
      <c r="N3" s="2"/>
      <c r="O3" s="2"/>
      <c r="P3" s="2"/>
      <c r="Q3" s="2"/>
      <c r="R3" s="3"/>
      <c r="S3" s="4"/>
      <c r="T3" s="3"/>
      <c r="U3" s="4"/>
      <c r="V3" s="3"/>
      <c r="W3" s="4"/>
      <c r="X3" s="3"/>
      <c r="Y3" s="4"/>
      <c r="Z3" s="3"/>
      <c r="AA3" s="4"/>
      <c r="AB3" s="3"/>
      <c r="AC3" s="4"/>
      <c r="AD3" s="3"/>
      <c r="AE3" s="4"/>
      <c r="AF3" s="3"/>
      <c r="AG3" s="4"/>
      <c r="AH3" s="3"/>
      <c r="AI3" s="4"/>
      <c r="AJ3" s="3"/>
      <c r="AK3" s="4"/>
      <c r="AL3" s="3"/>
      <c r="AM3" s="4"/>
    </row>
    <row r="4" spans="1:21" s="5" customFormat="1" ht="22.5">
      <c r="A4" s="6" t="s">
        <v>0</v>
      </c>
      <c r="B4" s="6" t="s">
        <v>46</v>
      </c>
      <c r="C4" s="43" t="s">
        <v>1</v>
      </c>
      <c r="D4" s="47" t="s">
        <v>32</v>
      </c>
      <c r="E4" s="48" t="s">
        <v>1</v>
      </c>
      <c r="F4" s="47" t="s">
        <v>18</v>
      </c>
      <c r="G4" s="43" t="s">
        <v>1</v>
      </c>
      <c r="H4" s="6" t="s">
        <v>19</v>
      </c>
      <c r="I4" s="43" t="s">
        <v>1</v>
      </c>
      <c r="J4" s="6" t="s">
        <v>20</v>
      </c>
      <c r="K4" s="43" t="s">
        <v>1</v>
      </c>
      <c r="L4" s="6" t="s">
        <v>21</v>
      </c>
      <c r="M4" s="43" t="s">
        <v>1</v>
      </c>
      <c r="N4" s="60" t="s">
        <v>27</v>
      </c>
      <c r="O4" s="60" t="s">
        <v>1</v>
      </c>
      <c r="P4" s="60" t="s">
        <v>28</v>
      </c>
      <c r="Q4" s="60" t="s">
        <v>29</v>
      </c>
      <c r="R4" s="7" t="s">
        <v>3</v>
      </c>
      <c r="S4" s="20" t="s">
        <v>1</v>
      </c>
      <c r="T4" s="1"/>
      <c r="U4" s="2"/>
    </row>
    <row r="5" spans="1:21" s="5" customFormat="1" ht="12.75" customHeight="1">
      <c r="A5" s="11" t="s">
        <v>35</v>
      </c>
      <c r="B5" s="65">
        <v>750600995</v>
      </c>
      <c r="C5" s="65"/>
      <c r="D5" s="66">
        <v>1026045003</v>
      </c>
      <c r="E5" s="66"/>
      <c r="F5" s="66">
        <v>1970890876</v>
      </c>
      <c r="G5" s="65"/>
      <c r="H5" s="65">
        <v>3307030111</v>
      </c>
      <c r="I5" s="65"/>
      <c r="J5" s="65">
        <v>334726899</v>
      </c>
      <c r="K5" s="65"/>
      <c r="L5" s="65">
        <v>2204110411</v>
      </c>
      <c r="M5" s="65"/>
      <c r="N5" s="65">
        <v>287887288</v>
      </c>
      <c r="O5" s="65"/>
      <c r="P5" s="65">
        <v>1017752226</v>
      </c>
      <c r="Q5" s="65"/>
      <c r="R5" s="8">
        <f>B5+D5+F5+H5+J5+L5+N5+P5</f>
        <v>10899043809</v>
      </c>
      <c r="S5" s="2"/>
      <c r="T5" s="1"/>
      <c r="U5" s="2"/>
    </row>
    <row r="6" spans="1:21" s="10" customFormat="1" ht="11.25">
      <c r="A6" s="11" t="s">
        <v>33</v>
      </c>
      <c r="B6" s="8">
        <f>B14+B15</f>
        <v>733516345</v>
      </c>
      <c r="C6" s="35">
        <f aca="true" t="shared" si="0" ref="C6:C12">B6/B5*100-100</f>
        <v>-2.2761294101402</v>
      </c>
      <c r="D6" s="8">
        <f>D14+D15</f>
        <v>932748322</v>
      </c>
      <c r="E6" s="35">
        <f aca="true" t="shared" si="1" ref="E6:E12">D6/D5*100-100</f>
        <v>-9.092844926607953</v>
      </c>
      <c r="F6" s="8">
        <f>F14+F15</f>
        <v>1534124330</v>
      </c>
      <c r="G6" s="35">
        <f aca="true" t="shared" si="2" ref="G6:G12">F6/F5*100-100</f>
        <v>-22.160869042452248</v>
      </c>
      <c r="H6" s="8">
        <f>H14+H15</f>
        <v>2035198995</v>
      </c>
      <c r="I6" s="35">
        <f aca="true" t="shared" si="3" ref="I6:I12">H6/H5*100-100</f>
        <v>-38.4584074928612</v>
      </c>
      <c r="J6" s="8">
        <f>J14+J15</f>
        <v>338847473</v>
      </c>
      <c r="K6" s="35">
        <f aca="true" t="shared" si="4" ref="K6:K12">J6/J5*100-100</f>
        <v>1.2310256547383176</v>
      </c>
      <c r="L6" s="8">
        <f>L14+L15</f>
        <v>1593850080</v>
      </c>
      <c r="M6" s="35">
        <f aca="true" t="shared" si="5" ref="M6:M12">L6/L5*100-100</f>
        <v>-27.687375730108116</v>
      </c>
      <c r="N6" s="8">
        <f>N14+N15</f>
        <v>131310491</v>
      </c>
      <c r="O6" s="35">
        <f aca="true" t="shared" si="6" ref="O6:O12">N6/N5*100-100</f>
        <v>-54.388228840448136</v>
      </c>
      <c r="P6" s="8">
        <f>P14+P15</f>
        <v>852162448</v>
      </c>
      <c r="Q6" s="35">
        <f aca="true" t="shared" si="7" ref="Q6:Q12">P6/P5*100-100</f>
        <v>-16.27014648258799</v>
      </c>
      <c r="R6" s="8">
        <f>R14+R15</f>
        <v>8151758484</v>
      </c>
      <c r="S6" s="35">
        <f aca="true" t="shared" si="8" ref="S6:S12">R6/R5*100-100</f>
        <v>-25.206663750919148</v>
      </c>
      <c r="T6" s="8"/>
      <c r="U6" s="9"/>
    </row>
    <row r="7" spans="1:21" s="10" customFormat="1" ht="11.25">
      <c r="A7" s="11" t="s">
        <v>37</v>
      </c>
      <c r="B7" s="8">
        <f>B17+B16</f>
        <v>888304648</v>
      </c>
      <c r="C7" s="35">
        <f t="shared" si="0"/>
        <v>21.102229562450987</v>
      </c>
      <c r="D7" s="8">
        <f>D17+D16</f>
        <v>788899494</v>
      </c>
      <c r="E7" s="35">
        <f t="shared" si="1"/>
        <v>-15.422040930779616</v>
      </c>
      <c r="F7" s="8">
        <f>F17+F16</f>
        <v>1641866827</v>
      </c>
      <c r="G7" s="35">
        <f t="shared" si="2"/>
        <v>7.023061618480426</v>
      </c>
      <c r="H7" s="8">
        <f>H17+H16</f>
        <v>2534528401</v>
      </c>
      <c r="I7" s="35">
        <f t="shared" si="3"/>
        <v>24.534672394529153</v>
      </c>
      <c r="J7" s="8">
        <f>J17+J16</f>
        <v>329719327</v>
      </c>
      <c r="K7" s="35">
        <f t="shared" si="4"/>
        <v>-2.6938805000325345</v>
      </c>
      <c r="L7" s="8">
        <f>L17+L16</f>
        <v>1914112861</v>
      </c>
      <c r="M7" s="35">
        <f t="shared" si="5"/>
        <v>20.093657805005094</v>
      </c>
      <c r="N7" s="8">
        <f>N17+N16</f>
        <v>166419076</v>
      </c>
      <c r="O7" s="35">
        <f t="shared" si="6"/>
        <v>26.737075410067575</v>
      </c>
      <c r="P7" s="8">
        <f>P17+P16</f>
        <v>1038771403</v>
      </c>
      <c r="Q7" s="35">
        <f t="shared" si="7"/>
        <v>21.898284234181602</v>
      </c>
      <c r="R7" s="8">
        <f>R17+R16</f>
        <v>9302622037</v>
      </c>
      <c r="S7" s="35">
        <f t="shared" si="8"/>
        <v>14.117979025738776</v>
      </c>
      <c r="T7" s="8"/>
      <c r="U7" s="9"/>
    </row>
    <row r="8" spans="1:21" s="10" customFormat="1" ht="11.25">
      <c r="A8" s="11" t="s">
        <v>39</v>
      </c>
      <c r="B8" s="8">
        <f>B18+B19</f>
        <v>986712456</v>
      </c>
      <c r="C8" s="35">
        <f t="shared" si="0"/>
        <v>11.078159753139104</v>
      </c>
      <c r="D8" s="8">
        <f>D18+D19</f>
        <v>852497250</v>
      </c>
      <c r="E8" s="35">
        <f t="shared" si="1"/>
        <v>8.061579007680294</v>
      </c>
      <c r="F8" s="8">
        <f>F18+F19</f>
        <v>1652911737</v>
      </c>
      <c r="G8" s="35">
        <f t="shared" si="2"/>
        <v>0.672704376406756</v>
      </c>
      <c r="H8" s="8">
        <f>H18+H19</f>
        <v>2931575797</v>
      </c>
      <c r="I8" s="35">
        <f t="shared" si="3"/>
        <v>15.665533510823735</v>
      </c>
      <c r="J8" s="8">
        <f>J18+J19</f>
        <v>333335852</v>
      </c>
      <c r="K8" s="35">
        <f t="shared" si="4"/>
        <v>1.0968495638109772</v>
      </c>
      <c r="L8" s="8">
        <f>L18+L19</f>
        <v>2158813976</v>
      </c>
      <c r="M8" s="35">
        <f t="shared" si="5"/>
        <v>12.784048421897111</v>
      </c>
      <c r="N8" s="8">
        <f>N18+N19</f>
        <v>194322633</v>
      </c>
      <c r="O8" s="35">
        <f t="shared" si="6"/>
        <v>16.76704237920417</v>
      </c>
      <c r="P8" s="8">
        <f>P18+P19</f>
        <v>1006353435</v>
      </c>
      <c r="Q8" s="35">
        <f t="shared" si="7"/>
        <v>-3.1207990426359515</v>
      </c>
      <c r="R8" s="8">
        <f>R18+R19</f>
        <v>10116523136</v>
      </c>
      <c r="S8" s="35">
        <f t="shared" si="8"/>
        <v>8.74915798753095</v>
      </c>
      <c r="T8" s="8"/>
      <c r="U8" s="9"/>
    </row>
    <row r="9" spans="1:21" s="10" customFormat="1" ht="11.25">
      <c r="A9" s="11" t="s">
        <v>40</v>
      </c>
      <c r="B9" s="8">
        <f>B20+B21</f>
        <v>1050473874</v>
      </c>
      <c r="C9" s="35">
        <f t="shared" si="0"/>
        <v>6.462005988905844</v>
      </c>
      <c r="D9" s="8">
        <f>D20+D21</f>
        <v>857229477</v>
      </c>
      <c r="E9" s="35">
        <f t="shared" si="1"/>
        <v>0.5551017319997271</v>
      </c>
      <c r="F9" s="8">
        <f>F20+F21</f>
        <v>1687898595</v>
      </c>
      <c r="G9" s="35">
        <f t="shared" si="2"/>
        <v>2.116680353634635</v>
      </c>
      <c r="H9" s="8">
        <f>H20+H21</f>
        <v>3016073024</v>
      </c>
      <c r="I9" s="35">
        <f t="shared" si="3"/>
        <v>2.8823142518255622</v>
      </c>
      <c r="J9" s="8">
        <f>J20+J21</f>
        <v>250478027</v>
      </c>
      <c r="K9" s="35">
        <f t="shared" si="4"/>
        <v>-24.85715967930146</v>
      </c>
      <c r="L9" s="8">
        <f>L20+L21</f>
        <v>2491080359</v>
      </c>
      <c r="M9" s="35">
        <f t="shared" si="5"/>
        <v>15.391153971295196</v>
      </c>
      <c r="N9" s="8">
        <f>N20+N21</f>
        <v>106782370</v>
      </c>
      <c r="O9" s="35">
        <f t="shared" si="6"/>
        <v>-45.048927985655695</v>
      </c>
      <c r="P9" s="8">
        <f>P20+P21</f>
        <v>985211145</v>
      </c>
      <c r="Q9" s="35">
        <f t="shared" si="7"/>
        <v>-2.1008811879297724</v>
      </c>
      <c r="R9" s="8">
        <f>R20+R21</f>
        <v>10445226871</v>
      </c>
      <c r="S9" s="35">
        <f t="shared" si="8"/>
        <v>3.249176921568008</v>
      </c>
      <c r="T9" s="8"/>
      <c r="U9" s="9"/>
    </row>
    <row r="10" spans="1:21" s="10" customFormat="1" ht="11.25">
      <c r="A10" s="11" t="s">
        <v>45</v>
      </c>
      <c r="B10" s="8">
        <f>B22+B23</f>
        <v>1143105968</v>
      </c>
      <c r="C10" s="35">
        <f t="shared" si="0"/>
        <v>8.818124495307543</v>
      </c>
      <c r="D10" s="8">
        <f aca="true" t="shared" si="9" ref="D10:R10">D22+D23</f>
        <v>848991344</v>
      </c>
      <c r="E10" s="35">
        <f t="shared" si="1"/>
        <v>-0.9610183995107775</v>
      </c>
      <c r="F10" s="8">
        <f t="shared" si="9"/>
        <v>1792721420</v>
      </c>
      <c r="G10" s="35">
        <f t="shared" si="2"/>
        <v>6.210256072877414</v>
      </c>
      <c r="H10" s="8">
        <f t="shared" si="9"/>
        <v>3164849607</v>
      </c>
      <c r="I10" s="35">
        <f t="shared" si="3"/>
        <v>4.932791143189519</v>
      </c>
      <c r="J10" s="8">
        <f t="shared" si="9"/>
        <v>267466171</v>
      </c>
      <c r="K10" s="35">
        <f t="shared" si="4"/>
        <v>6.782289130694892</v>
      </c>
      <c r="L10" s="8">
        <f t="shared" si="9"/>
        <v>2452580239</v>
      </c>
      <c r="M10" s="35">
        <f t="shared" si="5"/>
        <v>-1.5455189898191435</v>
      </c>
      <c r="N10" s="8">
        <f t="shared" si="9"/>
        <v>106763259</v>
      </c>
      <c r="O10" s="35">
        <f t="shared" si="6"/>
        <v>-0.01789714912676743</v>
      </c>
      <c r="P10" s="8">
        <f t="shared" si="9"/>
        <v>943332270</v>
      </c>
      <c r="Q10" s="35">
        <f t="shared" si="7"/>
        <v>-4.250751243785416</v>
      </c>
      <c r="R10" s="8">
        <f t="shared" si="9"/>
        <v>10719810278</v>
      </c>
      <c r="S10" s="35">
        <f t="shared" si="8"/>
        <v>2.628793135765676</v>
      </c>
      <c r="T10" s="8"/>
      <c r="U10" s="9"/>
    </row>
    <row r="11" spans="1:21" s="10" customFormat="1" ht="11.25">
      <c r="A11" s="11" t="s">
        <v>49</v>
      </c>
      <c r="B11" s="8">
        <f>B24+B25</f>
        <v>1158587633</v>
      </c>
      <c r="C11" s="35">
        <f t="shared" si="0"/>
        <v>1.3543508155317454</v>
      </c>
      <c r="D11" s="8">
        <f aca="true" t="shared" si="10" ref="D11:R11">D24+D25</f>
        <v>830326378</v>
      </c>
      <c r="E11" s="35">
        <f t="shared" si="1"/>
        <v>-2.19848719682588</v>
      </c>
      <c r="F11" s="8">
        <f t="shared" si="10"/>
        <v>1928416127</v>
      </c>
      <c r="G11" s="35">
        <f t="shared" si="2"/>
        <v>7.569202079372701</v>
      </c>
      <c r="H11" s="8">
        <f t="shared" si="10"/>
        <v>3214399756</v>
      </c>
      <c r="I11" s="35">
        <f t="shared" si="3"/>
        <v>1.5656399245766721</v>
      </c>
      <c r="J11" s="8">
        <f t="shared" si="10"/>
        <v>293413122</v>
      </c>
      <c r="K11" s="35">
        <f t="shared" si="4"/>
        <v>9.701021591997886</v>
      </c>
      <c r="L11" s="8">
        <f t="shared" si="10"/>
        <v>2789890556</v>
      </c>
      <c r="M11" s="35">
        <f t="shared" si="5"/>
        <v>13.753283649448832</v>
      </c>
      <c r="N11" s="8">
        <f t="shared" si="10"/>
        <v>111666097</v>
      </c>
      <c r="O11" s="35">
        <f t="shared" si="6"/>
        <v>4.592252096762991</v>
      </c>
      <c r="P11" s="8">
        <f t="shared" si="10"/>
        <v>1059936349</v>
      </c>
      <c r="Q11" s="35">
        <f t="shared" si="7"/>
        <v>12.360870364373298</v>
      </c>
      <c r="R11" s="8">
        <f t="shared" si="10"/>
        <v>11386636018</v>
      </c>
      <c r="S11" s="35">
        <f t="shared" si="8"/>
        <v>6.220499455746051</v>
      </c>
      <c r="T11" s="8"/>
      <c r="U11" s="9"/>
    </row>
    <row r="12" spans="1:21" s="10" customFormat="1" ht="11.25">
      <c r="A12" s="11" t="s">
        <v>50</v>
      </c>
      <c r="B12" s="8">
        <f>B26+B27</f>
        <v>1237294215</v>
      </c>
      <c r="C12" s="35">
        <f t="shared" si="0"/>
        <v>6.793321433632116</v>
      </c>
      <c r="D12" s="8">
        <f aca="true" t="shared" si="11" ref="C12:R12">D26+D27</f>
        <v>801868829</v>
      </c>
      <c r="E12" s="35">
        <f t="shared" si="1"/>
        <v>-3.427272666989751</v>
      </c>
      <c r="F12" s="8">
        <f t="shared" si="11"/>
        <v>2096947973</v>
      </c>
      <c r="G12" s="35">
        <f t="shared" si="2"/>
        <v>8.73939206587022</v>
      </c>
      <c r="H12" s="8">
        <f t="shared" si="11"/>
        <v>3297908880</v>
      </c>
      <c r="I12" s="35">
        <f t="shared" si="3"/>
        <v>2.597969460522819</v>
      </c>
      <c r="J12" s="8">
        <f t="shared" si="11"/>
        <v>379963779</v>
      </c>
      <c r="K12" s="35">
        <f t="shared" si="4"/>
        <v>29.49788217038227</v>
      </c>
      <c r="L12" s="8">
        <f t="shared" si="11"/>
        <v>2894048852</v>
      </c>
      <c r="M12" s="35">
        <f t="shared" si="5"/>
        <v>3.7334187097767995</v>
      </c>
      <c r="N12" s="8">
        <f t="shared" si="11"/>
        <v>89644982</v>
      </c>
      <c r="O12" s="35">
        <f t="shared" si="6"/>
        <v>-19.72050209653159</v>
      </c>
      <c r="P12" s="8">
        <f t="shared" si="11"/>
        <v>976380617</v>
      </c>
      <c r="Q12" s="35">
        <f t="shared" si="7"/>
        <v>-7.883089591071283</v>
      </c>
      <c r="R12" s="8">
        <f t="shared" si="11"/>
        <v>11774058127</v>
      </c>
      <c r="S12" s="35">
        <f t="shared" si="8"/>
        <v>3.4024281481164707</v>
      </c>
      <c r="T12" s="8"/>
      <c r="U12" s="9"/>
    </row>
    <row r="13" spans="1:21" s="10" customFormat="1" ht="11.25">
      <c r="A13" s="11"/>
      <c r="B13" s="21"/>
      <c r="C13" s="35"/>
      <c r="D13" s="44"/>
      <c r="E13" s="50"/>
      <c r="F13" s="44"/>
      <c r="G13" s="34"/>
      <c r="H13" s="12"/>
      <c r="I13" s="9"/>
      <c r="J13" s="12"/>
      <c r="K13" s="9"/>
      <c r="L13" s="12"/>
      <c r="M13" s="9"/>
      <c r="N13" s="9"/>
      <c r="O13" s="9"/>
      <c r="P13" s="61"/>
      <c r="Q13" s="9"/>
      <c r="R13" s="12"/>
      <c r="S13" s="9"/>
      <c r="T13" s="12"/>
      <c r="U13" s="9"/>
    </row>
    <row r="14" spans="1:21" s="10" customFormat="1" ht="11.25">
      <c r="A14" s="13" t="s">
        <v>34</v>
      </c>
      <c r="B14" s="18">
        <v>347873691</v>
      </c>
      <c r="C14" s="35"/>
      <c r="D14" s="44">
        <v>486112591</v>
      </c>
      <c r="E14" s="50"/>
      <c r="F14" s="56">
        <v>777901687</v>
      </c>
      <c r="G14" s="9"/>
      <c r="H14" s="12">
        <v>1037682888</v>
      </c>
      <c r="I14" s="9"/>
      <c r="J14" s="12">
        <v>171914589</v>
      </c>
      <c r="K14" s="9"/>
      <c r="L14" s="12">
        <v>862855430</v>
      </c>
      <c r="M14" s="9"/>
      <c r="N14" s="61">
        <v>88902754</v>
      </c>
      <c r="O14" s="9"/>
      <c r="P14" s="61">
        <v>414168102</v>
      </c>
      <c r="Q14" s="9"/>
      <c r="R14" s="12">
        <f aca="true" t="shared" si="12" ref="R14:R21">B14+D14+F14+H14+J14+L14+N14+P14</f>
        <v>4187411732</v>
      </c>
      <c r="S14" s="9"/>
      <c r="T14" s="12"/>
      <c r="U14" s="9"/>
    </row>
    <row r="15" spans="1:21" s="10" customFormat="1" ht="11.25">
      <c r="A15" s="13" t="s">
        <v>2</v>
      </c>
      <c r="B15" s="18">
        <v>385642654</v>
      </c>
      <c r="C15" s="35"/>
      <c r="D15" s="44">
        <v>446635731</v>
      </c>
      <c r="E15" s="50"/>
      <c r="F15" s="44">
        <v>756222643</v>
      </c>
      <c r="G15" s="9"/>
      <c r="H15" s="12">
        <v>997516107</v>
      </c>
      <c r="I15" s="9"/>
      <c r="J15" s="12">
        <v>166932884</v>
      </c>
      <c r="K15" s="9"/>
      <c r="L15" s="12">
        <v>730994650</v>
      </c>
      <c r="M15" s="9"/>
      <c r="N15" s="61">
        <v>42407737</v>
      </c>
      <c r="O15" s="9"/>
      <c r="P15" s="61">
        <v>437994346</v>
      </c>
      <c r="Q15" s="9"/>
      <c r="R15" s="12">
        <f t="shared" si="12"/>
        <v>3964346752</v>
      </c>
      <c r="S15" s="9"/>
      <c r="T15" s="12"/>
      <c r="U15" s="9"/>
    </row>
    <row r="16" spans="1:40" s="13" customFormat="1" ht="11.25">
      <c r="A16" s="13" t="s">
        <v>38</v>
      </c>
      <c r="B16" s="18">
        <v>405610380</v>
      </c>
      <c r="C16" s="35">
        <f aca="true" t="shared" si="13" ref="C16:C21">B16/B14*100-100</f>
        <v>16.597026591470538</v>
      </c>
      <c r="D16" s="18">
        <v>363911118</v>
      </c>
      <c r="E16" s="35">
        <f aca="true" t="shared" si="14" ref="E16:E21">D16/D14*100-100</f>
        <v>-25.138512201178514</v>
      </c>
      <c r="F16" s="18">
        <v>845951814</v>
      </c>
      <c r="G16" s="35">
        <f aca="true" t="shared" si="15" ref="G16:G21">F16/F14*100-100</f>
        <v>8.747908397324238</v>
      </c>
      <c r="H16" s="18">
        <v>1172574108</v>
      </c>
      <c r="I16" s="35">
        <f aca="true" t="shared" si="16" ref="I16:I21">H16/H14*100-100</f>
        <v>12.999271893168185</v>
      </c>
      <c r="J16" s="18">
        <v>161826160</v>
      </c>
      <c r="K16" s="35">
        <f aca="true" t="shared" si="17" ref="K16:K21">J16/J14*100-100</f>
        <v>-5.868279742099148</v>
      </c>
      <c r="L16" s="18">
        <v>909943103</v>
      </c>
      <c r="M16" s="35">
        <f aca="true" t="shared" si="18" ref="M16:M21">L16/L14*100-100</f>
        <v>5.457191478762553</v>
      </c>
      <c r="N16" s="18">
        <v>109111632</v>
      </c>
      <c r="O16" s="35">
        <f aca="true" t="shared" si="19" ref="O16:O21">N16/N14*100-100</f>
        <v>22.731442042841536</v>
      </c>
      <c r="P16" s="18">
        <v>536886747</v>
      </c>
      <c r="Q16" s="35">
        <f aca="true" t="shared" si="20" ref="Q16:Q21">P16/P14*100-100</f>
        <v>29.630153651958437</v>
      </c>
      <c r="R16" s="12">
        <f t="shared" si="12"/>
        <v>4505815062</v>
      </c>
      <c r="S16" s="35">
        <f aca="true" t="shared" si="21" ref="S16:S21">R16/R14*100-100</f>
        <v>7.603821892334523</v>
      </c>
      <c r="T16" s="18"/>
      <c r="U16" s="36"/>
      <c r="V16" s="18"/>
      <c r="W16" s="14"/>
      <c r="X16" s="18"/>
      <c r="Y16" s="14"/>
      <c r="Z16" s="18"/>
      <c r="AA16" s="14"/>
      <c r="AB16" s="18"/>
      <c r="AC16" s="14"/>
      <c r="AD16" s="18"/>
      <c r="AE16" s="14"/>
      <c r="AF16" s="18"/>
      <c r="AG16" s="14"/>
      <c r="AH16" s="18"/>
      <c r="AI16" s="14"/>
      <c r="AJ16" s="18"/>
      <c r="AK16" s="14"/>
      <c r="AL16" s="18"/>
      <c r="AM16" s="14"/>
      <c r="AN16" s="19"/>
    </row>
    <row r="17" spans="1:40" s="13" customFormat="1" ht="11.25">
      <c r="A17" s="13" t="s">
        <v>2</v>
      </c>
      <c r="B17" s="18">
        <v>482694268</v>
      </c>
      <c r="C17" s="35">
        <f t="shared" si="13"/>
        <v>25.166203217759204</v>
      </c>
      <c r="D17" s="18">
        <v>424988376</v>
      </c>
      <c r="E17" s="35">
        <f t="shared" si="14"/>
        <v>-4.846758442619986</v>
      </c>
      <c r="F17" s="18">
        <v>795915013</v>
      </c>
      <c r="G17" s="35">
        <f t="shared" si="15"/>
        <v>5.248767723026248</v>
      </c>
      <c r="H17" s="18">
        <v>1361954293</v>
      </c>
      <c r="I17" s="35">
        <f t="shared" si="16"/>
        <v>36.534566554121824</v>
      </c>
      <c r="J17" s="18">
        <v>167893167</v>
      </c>
      <c r="K17" s="35">
        <f t="shared" si="17"/>
        <v>0.5752509493575957</v>
      </c>
      <c r="L17" s="18">
        <v>1004169758</v>
      </c>
      <c r="M17" s="35">
        <f t="shared" si="18"/>
        <v>37.37032931773169</v>
      </c>
      <c r="N17" s="18">
        <v>57307444</v>
      </c>
      <c r="O17" s="35">
        <f t="shared" si="19"/>
        <v>35.1344071955549</v>
      </c>
      <c r="P17" s="18">
        <v>501884656</v>
      </c>
      <c r="Q17" s="35">
        <f t="shared" si="20"/>
        <v>14.587017066197475</v>
      </c>
      <c r="R17" s="12">
        <f t="shared" si="12"/>
        <v>4796806975</v>
      </c>
      <c r="S17" s="35">
        <f t="shared" si="21"/>
        <v>20.998673301724338</v>
      </c>
      <c r="T17" s="18"/>
      <c r="U17" s="36"/>
      <c r="V17" s="18"/>
      <c r="W17" s="14"/>
      <c r="X17" s="18"/>
      <c r="Y17" s="14"/>
      <c r="Z17" s="18"/>
      <c r="AA17" s="14"/>
      <c r="AB17" s="18"/>
      <c r="AC17" s="14"/>
      <c r="AD17" s="18"/>
      <c r="AE17" s="14"/>
      <c r="AF17" s="18"/>
      <c r="AG17" s="14"/>
      <c r="AH17" s="18"/>
      <c r="AI17" s="14"/>
      <c r="AJ17" s="18"/>
      <c r="AK17" s="14"/>
      <c r="AL17" s="18"/>
      <c r="AM17" s="14"/>
      <c r="AN17" s="19"/>
    </row>
    <row r="18" spans="1:40" s="13" customFormat="1" ht="11.25">
      <c r="A18" s="13" t="s">
        <v>41</v>
      </c>
      <c r="B18" s="18">
        <v>460019604</v>
      </c>
      <c r="C18" s="35">
        <f t="shared" si="13"/>
        <v>13.414159667215614</v>
      </c>
      <c r="D18" s="18">
        <v>400229247</v>
      </c>
      <c r="E18" s="35">
        <f t="shared" si="14"/>
        <v>9.979944883134891</v>
      </c>
      <c r="F18" s="18">
        <v>862973719</v>
      </c>
      <c r="G18" s="35">
        <f t="shared" si="15"/>
        <v>2.0121601157770073</v>
      </c>
      <c r="H18" s="18">
        <v>1465593355</v>
      </c>
      <c r="I18" s="35">
        <f t="shared" si="16"/>
        <v>24.98940109634418</v>
      </c>
      <c r="J18" s="18">
        <v>165139125</v>
      </c>
      <c r="K18" s="35">
        <f t="shared" si="17"/>
        <v>2.0472369856641137</v>
      </c>
      <c r="L18" s="18">
        <v>1078650966</v>
      </c>
      <c r="M18" s="35">
        <f t="shared" si="18"/>
        <v>18.540484832929167</v>
      </c>
      <c r="N18" s="18">
        <v>111804090</v>
      </c>
      <c r="O18" s="35">
        <f t="shared" si="19"/>
        <v>2.4676177513319573</v>
      </c>
      <c r="P18" s="18">
        <v>495857289</v>
      </c>
      <c r="Q18" s="35">
        <f t="shared" si="20"/>
        <v>-7.642106688098224</v>
      </c>
      <c r="R18" s="12">
        <f t="shared" si="12"/>
        <v>5040267395</v>
      </c>
      <c r="S18" s="35">
        <f t="shared" si="21"/>
        <v>11.861390794915863</v>
      </c>
      <c r="T18" s="18"/>
      <c r="U18" s="36"/>
      <c r="V18" s="18"/>
      <c r="W18" s="14"/>
      <c r="X18" s="18"/>
      <c r="Y18" s="14"/>
      <c r="Z18" s="18"/>
      <c r="AA18" s="14"/>
      <c r="AB18" s="18"/>
      <c r="AC18" s="14"/>
      <c r="AD18" s="18"/>
      <c r="AE18" s="14"/>
      <c r="AF18" s="18"/>
      <c r="AG18" s="14"/>
      <c r="AH18" s="18"/>
      <c r="AI18" s="14"/>
      <c r="AJ18" s="18"/>
      <c r="AK18" s="14"/>
      <c r="AL18" s="18"/>
      <c r="AM18" s="14"/>
      <c r="AN18" s="19"/>
    </row>
    <row r="19" spans="1:40" s="13" customFormat="1" ht="11.25">
      <c r="A19" s="13" t="s">
        <v>2</v>
      </c>
      <c r="B19" s="18">
        <v>526692852</v>
      </c>
      <c r="C19" s="35">
        <f t="shared" si="13"/>
        <v>9.115207475386882</v>
      </c>
      <c r="D19" s="18">
        <v>452268003</v>
      </c>
      <c r="E19" s="35">
        <f t="shared" si="14"/>
        <v>6.4189113257064605</v>
      </c>
      <c r="F19" s="18">
        <v>789938018</v>
      </c>
      <c r="G19" s="35">
        <f t="shared" si="15"/>
        <v>-0.7509589469196243</v>
      </c>
      <c r="H19" s="18">
        <v>1465982442</v>
      </c>
      <c r="I19" s="35">
        <f t="shared" si="16"/>
        <v>7.638152729109237</v>
      </c>
      <c r="J19" s="18">
        <v>168196727</v>
      </c>
      <c r="K19" s="35">
        <f t="shared" si="17"/>
        <v>0.18080545231480016</v>
      </c>
      <c r="L19" s="18">
        <v>1080163010</v>
      </c>
      <c r="M19" s="35">
        <f t="shared" si="18"/>
        <v>7.567769432865148</v>
      </c>
      <c r="N19" s="18">
        <v>82518543</v>
      </c>
      <c r="O19" s="35">
        <f t="shared" si="19"/>
        <v>43.99271236036978</v>
      </c>
      <c r="P19" s="18">
        <v>510496146</v>
      </c>
      <c r="Q19" s="35">
        <f t="shared" si="20"/>
        <v>1.715830499508229</v>
      </c>
      <c r="R19" s="12">
        <f t="shared" si="12"/>
        <v>5076255741</v>
      </c>
      <c r="S19" s="35">
        <f t="shared" si="21"/>
        <v>5.825724642588952</v>
      </c>
      <c r="T19" s="18"/>
      <c r="U19" s="36"/>
      <c r="V19" s="18"/>
      <c r="W19" s="14"/>
      <c r="X19" s="18"/>
      <c r="Y19" s="14"/>
      <c r="Z19" s="18"/>
      <c r="AA19" s="14"/>
      <c r="AB19" s="18"/>
      <c r="AC19" s="14"/>
      <c r="AD19" s="18"/>
      <c r="AE19" s="14"/>
      <c r="AF19" s="18"/>
      <c r="AG19" s="14"/>
      <c r="AH19" s="18"/>
      <c r="AI19" s="14"/>
      <c r="AJ19" s="18"/>
      <c r="AK19" s="14"/>
      <c r="AL19" s="18"/>
      <c r="AM19" s="14"/>
      <c r="AN19" s="19"/>
    </row>
    <row r="20" spans="1:40" s="13" customFormat="1" ht="12.75" customHeight="1">
      <c r="A20" s="68" t="s">
        <v>42</v>
      </c>
      <c r="B20" s="18">
        <v>487200964</v>
      </c>
      <c r="C20" s="36">
        <f t="shared" si="13"/>
        <v>5.908739489284898</v>
      </c>
      <c r="D20" s="18">
        <v>402351126</v>
      </c>
      <c r="E20" s="36">
        <f t="shared" si="14"/>
        <v>0.5301659026433043</v>
      </c>
      <c r="F20" s="18">
        <v>876763846</v>
      </c>
      <c r="G20" s="36">
        <f t="shared" si="15"/>
        <v>1.5979776320395729</v>
      </c>
      <c r="H20" s="18">
        <v>1487885303</v>
      </c>
      <c r="I20" s="36">
        <f t="shared" si="16"/>
        <v>1.5210186320747852</v>
      </c>
      <c r="J20" s="18">
        <v>134619078</v>
      </c>
      <c r="K20" s="36">
        <f t="shared" si="17"/>
        <v>-18.48141498872542</v>
      </c>
      <c r="L20" s="18">
        <v>1279358190</v>
      </c>
      <c r="M20" s="36">
        <f t="shared" si="18"/>
        <v>18.607244634869218</v>
      </c>
      <c r="N20" s="67">
        <v>64847902</v>
      </c>
      <c r="O20" s="36">
        <f t="shared" si="19"/>
        <v>-41.99863171374142</v>
      </c>
      <c r="P20" s="18">
        <v>504327149</v>
      </c>
      <c r="Q20" s="36">
        <f t="shared" si="20"/>
        <v>1.7081245325809817</v>
      </c>
      <c r="R20" s="18">
        <f t="shared" si="12"/>
        <v>5237353558</v>
      </c>
      <c r="S20" s="36">
        <f t="shared" si="21"/>
        <v>3.910232286396379</v>
      </c>
      <c r="T20" s="18"/>
      <c r="U20" s="36"/>
      <c r="V20" s="18"/>
      <c r="W20" s="14"/>
      <c r="X20" s="18"/>
      <c r="Y20" s="14"/>
      <c r="Z20" s="18"/>
      <c r="AA20" s="14"/>
      <c r="AB20" s="18"/>
      <c r="AC20" s="14"/>
      <c r="AD20" s="18"/>
      <c r="AE20" s="14"/>
      <c r="AF20" s="18"/>
      <c r="AG20" s="14"/>
      <c r="AH20" s="18"/>
      <c r="AI20" s="14"/>
      <c r="AJ20" s="18"/>
      <c r="AK20" s="14"/>
      <c r="AL20" s="18"/>
      <c r="AM20" s="14"/>
      <c r="AN20" s="19"/>
    </row>
    <row r="21" spans="1:40" s="13" customFormat="1" ht="12" customHeight="1">
      <c r="A21" s="69" t="s">
        <v>43</v>
      </c>
      <c r="B21" s="18">
        <v>563272910</v>
      </c>
      <c r="C21" s="36">
        <f t="shared" si="13"/>
        <v>6.945235322844297</v>
      </c>
      <c r="D21" s="18">
        <v>454878351</v>
      </c>
      <c r="E21" s="36">
        <f t="shared" si="14"/>
        <v>0.5771684007457765</v>
      </c>
      <c r="F21" s="18">
        <v>811134749</v>
      </c>
      <c r="G21" s="36">
        <f t="shared" si="15"/>
        <v>2.6833410365115498</v>
      </c>
      <c r="H21" s="18">
        <v>1528187721</v>
      </c>
      <c r="I21" s="36">
        <f t="shared" si="16"/>
        <v>4.2432485695486974</v>
      </c>
      <c r="J21" s="18">
        <v>115858949</v>
      </c>
      <c r="K21" s="36">
        <f t="shared" si="17"/>
        <v>-31.117001462222277</v>
      </c>
      <c r="L21" s="18">
        <v>1211722169</v>
      </c>
      <c r="M21" s="36">
        <f t="shared" si="18"/>
        <v>12.179565286169165</v>
      </c>
      <c r="N21" s="18">
        <v>41934468</v>
      </c>
      <c r="O21" s="18">
        <f t="shared" si="19"/>
        <v>-49.18176390971906</v>
      </c>
      <c r="P21" s="18">
        <v>480883996</v>
      </c>
      <c r="Q21" s="18">
        <f t="shared" si="20"/>
        <v>-5.800660833980118</v>
      </c>
      <c r="R21" s="18">
        <f t="shared" si="12"/>
        <v>5207873313</v>
      </c>
      <c r="S21" s="36">
        <f t="shared" si="21"/>
        <v>2.5928081388206863</v>
      </c>
      <c r="T21" s="18"/>
      <c r="U21" s="9"/>
      <c r="V21" s="18"/>
      <c r="W21" s="14"/>
      <c r="X21" s="18"/>
      <c r="Y21" s="14"/>
      <c r="Z21" s="18"/>
      <c r="AA21" s="14"/>
      <c r="AB21" s="18"/>
      <c r="AC21" s="14"/>
      <c r="AD21" s="18"/>
      <c r="AE21" s="14"/>
      <c r="AF21" s="18"/>
      <c r="AG21" s="14"/>
      <c r="AH21" s="18"/>
      <c r="AI21" s="14"/>
      <c r="AJ21" s="18"/>
      <c r="AK21" s="14"/>
      <c r="AL21" s="18"/>
      <c r="AM21" s="14"/>
      <c r="AN21" s="19"/>
    </row>
    <row r="22" spans="1:40" s="13" customFormat="1" ht="12.75" customHeight="1">
      <c r="A22" s="68" t="s">
        <v>44</v>
      </c>
      <c r="B22" s="18">
        <v>547444106</v>
      </c>
      <c r="C22" s="36">
        <f>B22/B20*100-100</f>
        <v>12.365152463039863</v>
      </c>
      <c r="D22" s="18">
        <v>415539620</v>
      </c>
      <c r="E22" s="36">
        <f>D22/D20*100-100</f>
        <v>3.2778568637583447</v>
      </c>
      <c r="F22" s="18">
        <v>923312099</v>
      </c>
      <c r="G22" s="36">
        <f>F22/F20*100-100</f>
        <v>5.309098135417429</v>
      </c>
      <c r="H22" s="18">
        <v>1562197034</v>
      </c>
      <c r="I22" s="36">
        <f>H22/H20*100-100</f>
        <v>4.994452922558381</v>
      </c>
      <c r="J22" s="18">
        <v>126117030</v>
      </c>
      <c r="K22" s="36">
        <f>J22/J20*100-100</f>
        <v>-6.3156338063762405</v>
      </c>
      <c r="L22" s="18">
        <v>1314108366</v>
      </c>
      <c r="M22" s="36">
        <f>L22/L20*100-100</f>
        <v>2.7162194506293815</v>
      </c>
      <c r="N22" s="67">
        <v>59364954</v>
      </c>
      <c r="O22" s="36">
        <f>N22/N20*100-100</f>
        <v>-8.455089264106036</v>
      </c>
      <c r="P22" s="18">
        <v>462473286</v>
      </c>
      <c r="Q22" s="36">
        <f>P22/P20*100-100</f>
        <v>-8.298951004916049</v>
      </c>
      <c r="R22" s="18">
        <f>B22+D22+F22+H22+J22+L22+N22+P22</f>
        <v>5410556495</v>
      </c>
      <c r="S22" s="36">
        <f>R22/R20*100-100</f>
        <v>3.307069784040735</v>
      </c>
      <c r="T22" s="18"/>
      <c r="U22" s="36"/>
      <c r="V22" s="18"/>
      <c r="W22" s="14"/>
      <c r="X22" s="18"/>
      <c r="Y22" s="14"/>
      <c r="Z22" s="18"/>
      <c r="AA22" s="14"/>
      <c r="AB22" s="18"/>
      <c r="AC22" s="14"/>
      <c r="AD22" s="18"/>
      <c r="AE22" s="14"/>
      <c r="AF22" s="18"/>
      <c r="AG22" s="14"/>
      <c r="AH22" s="18"/>
      <c r="AI22" s="14"/>
      <c r="AJ22" s="18"/>
      <c r="AK22" s="14"/>
      <c r="AL22" s="18"/>
      <c r="AM22" s="14"/>
      <c r="AN22" s="19"/>
    </row>
    <row r="23" spans="1:40" s="13" customFormat="1" ht="12" customHeight="1">
      <c r="A23" s="69" t="s">
        <v>43</v>
      </c>
      <c r="B23" s="18">
        <v>595661862</v>
      </c>
      <c r="C23" s="36">
        <f>B23/B21*100-100</f>
        <v>5.750134868016275</v>
      </c>
      <c r="D23" s="18">
        <v>433451724</v>
      </c>
      <c r="E23" s="36">
        <f>D23/D21*100-100</f>
        <v>-4.710408168007092</v>
      </c>
      <c r="F23" s="18">
        <v>869409321</v>
      </c>
      <c r="G23" s="36">
        <f>F23/F21*100-100</f>
        <v>7.184326903987696</v>
      </c>
      <c r="H23" s="18">
        <v>1602652573</v>
      </c>
      <c r="I23" s="36">
        <f>H23/H21*100-100</f>
        <v>4.872755550690627</v>
      </c>
      <c r="J23" s="18">
        <v>141349141</v>
      </c>
      <c r="K23" s="36">
        <f>J23/J21*100-100</f>
        <v>22.001055783787564</v>
      </c>
      <c r="L23" s="18">
        <v>1138471873</v>
      </c>
      <c r="M23" s="36">
        <f>L23/L21*100-100</f>
        <v>-6.04513954386519</v>
      </c>
      <c r="N23" s="18">
        <v>47398305</v>
      </c>
      <c r="O23" s="18">
        <f>N23/N21*100-100</f>
        <v>13.029465403018818</v>
      </c>
      <c r="P23" s="18">
        <v>480858984</v>
      </c>
      <c r="Q23" s="18">
        <f>P23/P21*100-100</f>
        <v>-0.005201254399821664</v>
      </c>
      <c r="R23" s="18">
        <f>B23+D23+F23+H23+J23+L23+N23+P23</f>
        <v>5309253783</v>
      </c>
      <c r="S23" s="36">
        <f>R23/R21*100-100</f>
        <v>1.946676962109123</v>
      </c>
      <c r="T23" s="18"/>
      <c r="U23" s="9"/>
      <c r="V23" s="18"/>
      <c r="W23" s="14"/>
      <c r="X23" s="18"/>
      <c r="Y23" s="14"/>
      <c r="Z23" s="18"/>
      <c r="AA23" s="14"/>
      <c r="AB23" s="18"/>
      <c r="AC23" s="14"/>
      <c r="AD23" s="18"/>
      <c r="AE23" s="14"/>
      <c r="AF23" s="18"/>
      <c r="AG23" s="14"/>
      <c r="AH23" s="18"/>
      <c r="AI23" s="14"/>
      <c r="AJ23" s="18"/>
      <c r="AK23" s="14"/>
      <c r="AL23" s="18"/>
      <c r="AM23" s="14"/>
      <c r="AN23" s="19"/>
    </row>
    <row r="24" spans="1:40" s="13" customFormat="1" ht="12.75" customHeight="1">
      <c r="A24" s="68" t="s">
        <v>48</v>
      </c>
      <c r="B24" s="18">
        <v>553439384</v>
      </c>
      <c r="C24" s="36">
        <f>B24/B22*100-100</f>
        <v>1.095139747472217</v>
      </c>
      <c r="D24" s="18">
        <v>397526878</v>
      </c>
      <c r="E24" s="36">
        <f>D24/D22*100-100</f>
        <v>-4.334783287331305</v>
      </c>
      <c r="F24" s="18">
        <v>994811046</v>
      </c>
      <c r="G24" s="36">
        <f>F24/F22*100-100</f>
        <v>7.7437463537451094</v>
      </c>
      <c r="H24" s="18">
        <v>1635342859</v>
      </c>
      <c r="I24" s="36">
        <f>H24/H22*100-100</f>
        <v>4.682240678226762</v>
      </c>
      <c r="J24" s="18">
        <v>132949763</v>
      </c>
      <c r="K24" s="36">
        <f>J24/J22*100-100</f>
        <v>5.417771890124598</v>
      </c>
      <c r="L24" s="18">
        <v>1421019363</v>
      </c>
      <c r="M24" s="36">
        <f>L24/L22*100-100</f>
        <v>8.135630193530034</v>
      </c>
      <c r="N24" s="67">
        <v>62579947</v>
      </c>
      <c r="O24" s="36">
        <f>N24/N22*100-100</f>
        <v>5.415641356346384</v>
      </c>
      <c r="P24" s="18">
        <v>556266884</v>
      </c>
      <c r="Q24" s="36">
        <f>P24/P22*100-100</f>
        <v>20.28086828781717</v>
      </c>
      <c r="R24" s="18">
        <f>B24+D24+F24+H24+J24+L24+N24+P24</f>
        <v>5753936124</v>
      </c>
      <c r="S24" s="36">
        <f>R24/R22*100-100</f>
        <v>6.346475252912029</v>
      </c>
      <c r="T24" s="18"/>
      <c r="U24" s="36"/>
      <c r="V24" s="18"/>
      <c r="W24" s="14"/>
      <c r="X24" s="18"/>
      <c r="Y24" s="14"/>
      <c r="Z24" s="18"/>
      <c r="AA24" s="14"/>
      <c r="AB24" s="18"/>
      <c r="AC24" s="14"/>
      <c r="AD24" s="18"/>
      <c r="AE24" s="14"/>
      <c r="AF24" s="18"/>
      <c r="AG24" s="14"/>
      <c r="AH24" s="18"/>
      <c r="AI24" s="14"/>
      <c r="AJ24" s="18"/>
      <c r="AK24" s="14"/>
      <c r="AL24" s="18"/>
      <c r="AM24" s="14"/>
      <c r="AN24" s="19"/>
    </row>
    <row r="25" spans="1:40" s="13" customFormat="1" ht="12" customHeight="1">
      <c r="A25" s="69" t="s">
        <v>43</v>
      </c>
      <c r="B25" s="18">
        <v>605148249</v>
      </c>
      <c r="C25" s="36">
        <f>B25/B23*100-100</f>
        <v>1.5925792140105273</v>
      </c>
      <c r="D25" s="18">
        <v>432799500</v>
      </c>
      <c r="E25" s="36">
        <f>D25/D23*100-100</f>
        <v>-0.15047212039695523</v>
      </c>
      <c r="F25" s="18">
        <v>933605081</v>
      </c>
      <c r="G25" s="36">
        <f>F25/F23*100-100</f>
        <v>7.383836180426684</v>
      </c>
      <c r="H25" s="18">
        <v>1579056897</v>
      </c>
      <c r="I25" s="36">
        <f>H25/H23*100-100</f>
        <v>-1.4722889038783649</v>
      </c>
      <c r="J25" s="18">
        <v>160463359</v>
      </c>
      <c r="K25" s="36">
        <f>J25/J23*100-100</f>
        <v>13.522698379893242</v>
      </c>
      <c r="L25" s="18">
        <v>1368871193</v>
      </c>
      <c r="M25" s="36">
        <f>L25/L23*100-100</f>
        <v>20.237594398610142</v>
      </c>
      <c r="N25" s="18">
        <v>49086150</v>
      </c>
      <c r="O25" s="18">
        <f>N25/N23*100-100</f>
        <v>3.560981769284794</v>
      </c>
      <c r="P25" s="18">
        <v>503669465</v>
      </c>
      <c r="Q25" s="18">
        <f>P25/P23*100-100</f>
        <v>4.743694463239962</v>
      </c>
      <c r="R25" s="18">
        <f>B25+D25+F25+H25+J25+L25+N25+P25</f>
        <v>5632699894</v>
      </c>
      <c r="S25" s="36">
        <f>R25/R23*100-100</f>
        <v>6.0921199893601</v>
      </c>
      <c r="T25" s="18"/>
      <c r="U25" s="9"/>
      <c r="V25" s="18"/>
      <c r="W25" s="14"/>
      <c r="X25" s="18"/>
      <c r="Y25" s="14"/>
      <c r="Z25" s="18"/>
      <c r="AA25" s="14"/>
      <c r="AB25" s="18"/>
      <c r="AC25" s="14"/>
      <c r="AD25" s="18"/>
      <c r="AE25" s="14"/>
      <c r="AF25" s="18"/>
      <c r="AG25" s="14"/>
      <c r="AH25" s="18"/>
      <c r="AI25" s="14"/>
      <c r="AJ25" s="18"/>
      <c r="AK25" s="14"/>
      <c r="AL25" s="18"/>
      <c r="AM25" s="14"/>
      <c r="AN25" s="19"/>
    </row>
    <row r="26" spans="1:40" s="13" customFormat="1" ht="12.75" customHeight="1">
      <c r="A26" s="68" t="s">
        <v>51</v>
      </c>
      <c r="B26" s="18">
        <v>596033321</v>
      </c>
      <c r="C26" s="36">
        <f>B26/B24*100-100</f>
        <v>7.6962244161503435</v>
      </c>
      <c r="D26" s="18">
        <v>395045336</v>
      </c>
      <c r="E26" s="36">
        <f>D26/D24*100-100</f>
        <v>-0.6242450856367014</v>
      </c>
      <c r="F26" s="18">
        <v>1075380532</v>
      </c>
      <c r="G26" s="36">
        <f>F26/F24*100-100</f>
        <v>8.09897380250841</v>
      </c>
      <c r="H26" s="18">
        <v>1627504412</v>
      </c>
      <c r="I26" s="36">
        <f>H26/H24*100-100</f>
        <v>-0.4793152064022337</v>
      </c>
      <c r="J26" s="18">
        <v>190560363</v>
      </c>
      <c r="K26" s="36">
        <f>J26/J24*100-100</f>
        <v>43.33260827249464</v>
      </c>
      <c r="L26" s="18">
        <v>1544257884</v>
      </c>
      <c r="M26" s="36">
        <f>L26/L24*100-100</f>
        <v>8.672543401507468</v>
      </c>
      <c r="N26" s="67">
        <v>49945485</v>
      </c>
      <c r="O26" s="36">
        <f>N26/N24*100-100</f>
        <v>-20.189313998620037</v>
      </c>
      <c r="P26" s="18">
        <v>483611095</v>
      </c>
      <c r="Q26" s="36">
        <f>P26/P24*100-100</f>
        <v>-13.061318422831008</v>
      </c>
      <c r="R26" s="18">
        <f>B26+D26+F26+H26+J26+L26+N26+P26</f>
        <v>5962338428</v>
      </c>
      <c r="S26" s="36">
        <f>R26/R24*100-100</f>
        <v>3.621908542410509</v>
      </c>
      <c r="T26" s="18"/>
      <c r="U26" s="36"/>
      <c r="V26" s="18"/>
      <c r="W26" s="14"/>
      <c r="X26" s="18"/>
      <c r="Y26" s="14"/>
      <c r="Z26" s="18"/>
      <c r="AA26" s="14"/>
      <c r="AB26" s="18"/>
      <c r="AC26" s="14"/>
      <c r="AD26" s="18"/>
      <c r="AE26" s="14"/>
      <c r="AF26" s="18"/>
      <c r="AG26" s="14"/>
      <c r="AH26" s="18"/>
      <c r="AI26" s="14"/>
      <c r="AJ26" s="18"/>
      <c r="AK26" s="14"/>
      <c r="AL26" s="18"/>
      <c r="AM26" s="14"/>
      <c r="AN26" s="19"/>
    </row>
    <row r="27" spans="1:40" s="13" customFormat="1" ht="12" customHeight="1">
      <c r="A27" s="69" t="s">
        <v>43</v>
      </c>
      <c r="B27" s="18">
        <v>641260894</v>
      </c>
      <c r="C27" s="36">
        <f>B27/B25*100-100</f>
        <v>5.967569940039596</v>
      </c>
      <c r="D27" s="18">
        <v>406823493</v>
      </c>
      <c r="E27" s="36">
        <f>D27/D25*100-100</f>
        <v>-6.00185697996416</v>
      </c>
      <c r="F27" s="18">
        <v>1021567441</v>
      </c>
      <c r="G27" s="36">
        <f>F27/F25*100-100</f>
        <v>9.421795338322497</v>
      </c>
      <c r="H27" s="18">
        <v>1670404468</v>
      </c>
      <c r="I27" s="36">
        <f>H27/H25*100-100</f>
        <v>5.784944872698915</v>
      </c>
      <c r="J27" s="18">
        <v>189403416</v>
      </c>
      <c r="K27" s="36">
        <f>J27/J25*100-100</f>
        <v>18.035305493012885</v>
      </c>
      <c r="L27" s="18">
        <v>1349790968</v>
      </c>
      <c r="M27" s="36">
        <f>L27/L25*100-100</f>
        <v>-1.3938656242874146</v>
      </c>
      <c r="N27" s="18">
        <v>39699497</v>
      </c>
      <c r="O27" s="18">
        <f>N27/N25*100-100</f>
        <v>-19.122813665361818</v>
      </c>
      <c r="P27" s="18">
        <v>492769522</v>
      </c>
      <c r="Q27" s="18">
        <f>P27/P25*100-100</f>
        <v>-2.1641063748027705</v>
      </c>
      <c r="R27" s="18">
        <f>B27+D27+F27+H27+J27+L27+N27+P27</f>
        <v>5811719699</v>
      </c>
      <c r="S27" s="36">
        <f>R27/R25*100-100</f>
        <v>3.1782237358445826</v>
      </c>
      <c r="T27" s="18"/>
      <c r="U27" s="9"/>
      <c r="V27" s="18"/>
      <c r="W27" s="14"/>
      <c r="X27" s="18"/>
      <c r="Y27" s="14"/>
      <c r="Z27" s="18"/>
      <c r="AA27" s="14"/>
      <c r="AB27" s="18"/>
      <c r="AC27" s="14"/>
      <c r="AD27" s="18"/>
      <c r="AE27" s="14"/>
      <c r="AF27" s="18"/>
      <c r="AG27" s="14"/>
      <c r="AH27" s="18"/>
      <c r="AI27" s="14"/>
      <c r="AJ27" s="18"/>
      <c r="AK27" s="14"/>
      <c r="AL27" s="18"/>
      <c r="AM27" s="14"/>
      <c r="AN27" s="19"/>
    </row>
    <row r="28" spans="2:40" s="13" customFormat="1" ht="11.25">
      <c r="B28" s="18"/>
      <c r="C28" s="9"/>
      <c r="D28" s="18"/>
      <c r="E28" s="9"/>
      <c r="F28" s="18"/>
      <c r="G28" s="9"/>
      <c r="H28" s="18"/>
      <c r="I28" s="9"/>
      <c r="J28" s="18"/>
      <c r="K28" s="9"/>
      <c r="L28" s="18"/>
      <c r="M28" s="9"/>
      <c r="N28" s="9"/>
      <c r="O28" s="9"/>
      <c r="P28" s="9"/>
      <c r="Q28" s="9"/>
      <c r="R28" s="18"/>
      <c r="S28" s="9"/>
      <c r="T28" s="18"/>
      <c r="U28" s="9"/>
      <c r="V28" s="18"/>
      <c r="W28" s="14"/>
      <c r="X28" s="18"/>
      <c r="Y28" s="14"/>
      <c r="Z28" s="18"/>
      <c r="AA28" s="14"/>
      <c r="AB28" s="18"/>
      <c r="AC28" s="14"/>
      <c r="AD28" s="18"/>
      <c r="AE28" s="14"/>
      <c r="AF28" s="18"/>
      <c r="AG28" s="14"/>
      <c r="AH28" s="18"/>
      <c r="AI28" s="14"/>
      <c r="AJ28" s="18"/>
      <c r="AK28" s="14"/>
      <c r="AL28" s="18"/>
      <c r="AM28" s="14"/>
      <c r="AN28" s="19"/>
    </row>
    <row r="29" spans="2:40" s="13" customFormat="1" ht="11.25">
      <c r="B29" s="18"/>
      <c r="C29" s="9"/>
      <c r="D29" s="18"/>
      <c r="E29" s="9"/>
      <c r="F29" s="18"/>
      <c r="G29" s="9"/>
      <c r="H29" s="18"/>
      <c r="I29" s="9"/>
      <c r="J29" s="18"/>
      <c r="K29" s="9"/>
      <c r="L29" s="18"/>
      <c r="M29" s="9"/>
      <c r="N29" s="9"/>
      <c r="O29" s="9"/>
      <c r="P29" s="9"/>
      <c r="Q29" s="9"/>
      <c r="R29" s="18"/>
      <c r="S29" s="9"/>
      <c r="T29" s="18"/>
      <c r="U29" s="9"/>
      <c r="V29" s="18"/>
      <c r="W29" s="14"/>
      <c r="X29" s="18"/>
      <c r="Y29" s="14"/>
      <c r="Z29" s="18"/>
      <c r="AA29" s="14"/>
      <c r="AB29" s="18"/>
      <c r="AC29" s="14"/>
      <c r="AD29" s="18"/>
      <c r="AE29" s="14"/>
      <c r="AF29" s="18"/>
      <c r="AG29" s="14"/>
      <c r="AH29" s="18"/>
      <c r="AI29" s="14"/>
      <c r="AJ29" s="18"/>
      <c r="AK29" s="14"/>
      <c r="AL29" s="18"/>
      <c r="AM29" s="14"/>
      <c r="AN29" s="19"/>
    </row>
    <row r="30" spans="2:40" s="13" customFormat="1" ht="11.25">
      <c r="B30" s="8"/>
      <c r="C30" s="35"/>
      <c r="D30" s="8"/>
      <c r="E30" s="35"/>
      <c r="F30" s="8"/>
      <c r="G30" s="35"/>
      <c r="H30" s="8"/>
      <c r="I30" s="35"/>
      <c r="J30" s="8"/>
      <c r="K30" s="35"/>
      <c r="L30" s="8"/>
      <c r="M30" s="35"/>
      <c r="N30" s="35"/>
      <c r="O30" s="35"/>
      <c r="P30" s="35"/>
      <c r="Q30" s="35"/>
      <c r="R30" s="8"/>
      <c r="S30" s="35"/>
      <c r="T30" s="21"/>
      <c r="U30" s="35"/>
      <c r="V30" s="18"/>
      <c r="W30" s="14"/>
      <c r="X30" s="18"/>
      <c r="Y30" s="14"/>
      <c r="Z30" s="18"/>
      <c r="AA30" s="14"/>
      <c r="AB30" s="18"/>
      <c r="AC30" s="14"/>
      <c r="AD30" s="18"/>
      <c r="AE30" s="14"/>
      <c r="AF30" s="18"/>
      <c r="AG30" s="14"/>
      <c r="AH30" s="18"/>
      <c r="AI30" s="14"/>
      <c r="AJ30" s="18"/>
      <c r="AK30" s="14"/>
      <c r="AL30" s="18"/>
      <c r="AM30" s="14"/>
      <c r="AN30" s="19"/>
    </row>
    <row r="31" spans="2:40" s="13" customFormat="1" ht="11.25">
      <c r="B31" s="8"/>
      <c r="C31" s="35"/>
      <c r="D31" s="8"/>
      <c r="E31" s="35"/>
      <c r="F31" s="8"/>
      <c r="G31" s="35"/>
      <c r="H31" s="8"/>
      <c r="I31" s="35"/>
      <c r="J31" s="8"/>
      <c r="K31" s="35"/>
      <c r="L31" s="8"/>
      <c r="M31" s="35"/>
      <c r="N31" s="35"/>
      <c r="O31" s="35"/>
      <c r="P31" s="35"/>
      <c r="Q31" s="35"/>
      <c r="R31" s="8"/>
      <c r="S31" s="35"/>
      <c r="T31" s="21"/>
      <c r="U31" s="35"/>
      <c r="V31" s="18"/>
      <c r="W31" s="14"/>
      <c r="X31" s="18"/>
      <c r="Y31" s="14"/>
      <c r="Z31" s="18"/>
      <c r="AA31" s="14"/>
      <c r="AB31" s="18"/>
      <c r="AC31" s="14"/>
      <c r="AD31" s="18"/>
      <c r="AE31" s="14"/>
      <c r="AF31" s="18"/>
      <c r="AG31" s="14"/>
      <c r="AH31" s="18"/>
      <c r="AI31" s="14"/>
      <c r="AJ31" s="18"/>
      <c r="AK31" s="14"/>
      <c r="AL31" s="18"/>
      <c r="AM31" s="14"/>
      <c r="AN31" s="19"/>
    </row>
    <row r="32" spans="2:40" s="13" customFormat="1" ht="11.25">
      <c r="B32" s="8"/>
      <c r="C32" s="35"/>
      <c r="D32" s="8"/>
      <c r="E32" s="35"/>
      <c r="F32" s="8"/>
      <c r="G32" s="35"/>
      <c r="H32" s="8"/>
      <c r="I32" s="35"/>
      <c r="J32" s="8"/>
      <c r="K32" s="35"/>
      <c r="L32" s="8"/>
      <c r="M32" s="35"/>
      <c r="N32" s="35"/>
      <c r="O32" s="35"/>
      <c r="P32" s="35"/>
      <c r="Q32" s="35"/>
      <c r="R32" s="8"/>
      <c r="S32" s="35"/>
      <c r="T32" s="21"/>
      <c r="U32" s="35"/>
      <c r="V32" s="18"/>
      <c r="W32" s="14"/>
      <c r="X32" s="18"/>
      <c r="Y32" s="14"/>
      <c r="Z32" s="18"/>
      <c r="AA32" s="14"/>
      <c r="AB32" s="18"/>
      <c r="AC32" s="14"/>
      <c r="AD32" s="18"/>
      <c r="AE32" s="14"/>
      <c r="AF32" s="18"/>
      <c r="AG32" s="14"/>
      <c r="AH32" s="18"/>
      <c r="AI32" s="14"/>
      <c r="AJ32" s="18"/>
      <c r="AK32" s="14"/>
      <c r="AL32" s="18"/>
      <c r="AM32" s="14"/>
      <c r="AN32" s="19"/>
    </row>
    <row r="33" spans="2:40" s="13" customFormat="1" ht="11.25">
      <c r="B33" s="8"/>
      <c r="C33" s="35"/>
      <c r="D33" s="8"/>
      <c r="E33" s="35"/>
      <c r="F33" s="8"/>
      <c r="G33" s="35"/>
      <c r="H33" s="8"/>
      <c r="I33" s="35"/>
      <c r="J33" s="8"/>
      <c r="K33" s="35"/>
      <c r="L33" s="8"/>
      <c r="M33" s="35"/>
      <c r="N33" s="35"/>
      <c r="O33" s="35"/>
      <c r="P33" s="35"/>
      <c r="Q33" s="35"/>
      <c r="R33" s="8"/>
      <c r="S33" s="35"/>
      <c r="T33" s="21"/>
      <c r="U33" s="35"/>
      <c r="V33" s="18"/>
      <c r="W33" s="14"/>
      <c r="X33" s="18"/>
      <c r="Y33" s="14"/>
      <c r="Z33" s="18"/>
      <c r="AA33" s="14"/>
      <c r="AB33" s="18"/>
      <c r="AC33" s="14"/>
      <c r="AD33" s="18"/>
      <c r="AE33" s="14"/>
      <c r="AF33" s="18"/>
      <c r="AG33" s="14"/>
      <c r="AH33" s="18"/>
      <c r="AI33" s="14"/>
      <c r="AJ33" s="18"/>
      <c r="AK33" s="14"/>
      <c r="AL33" s="18"/>
      <c r="AM33" s="14"/>
      <c r="AN33" s="19"/>
    </row>
    <row r="34" spans="2:40" s="13" customFormat="1" ht="11.25">
      <c r="B34" s="8"/>
      <c r="C34" s="35"/>
      <c r="D34" s="8"/>
      <c r="E34" s="35"/>
      <c r="F34" s="8"/>
      <c r="G34" s="35"/>
      <c r="H34" s="8"/>
      <c r="I34" s="35"/>
      <c r="J34" s="8"/>
      <c r="K34" s="35"/>
      <c r="L34" s="8"/>
      <c r="M34" s="35"/>
      <c r="N34" s="35"/>
      <c r="O34" s="35"/>
      <c r="P34" s="35"/>
      <c r="Q34" s="35"/>
      <c r="R34" s="8"/>
      <c r="S34" s="35"/>
      <c r="T34" s="21"/>
      <c r="U34" s="35"/>
      <c r="V34" s="18"/>
      <c r="W34" s="14"/>
      <c r="X34" s="18"/>
      <c r="Y34" s="14"/>
      <c r="Z34" s="18"/>
      <c r="AA34" s="14"/>
      <c r="AB34" s="18"/>
      <c r="AC34" s="14"/>
      <c r="AD34" s="18"/>
      <c r="AE34" s="14"/>
      <c r="AF34" s="18"/>
      <c r="AG34" s="14"/>
      <c r="AH34" s="18"/>
      <c r="AI34" s="14"/>
      <c r="AJ34" s="18"/>
      <c r="AK34" s="14"/>
      <c r="AL34" s="18"/>
      <c r="AM34" s="14"/>
      <c r="AN34" s="19"/>
    </row>
    <row r="35" spans="2:40" s="13" customFormat="1" ht="11.25">
      <c r="B35" s="8"/>
      <c r="C35" s="35"/>
      <c r="D35" s="8"/>
      <c r="E35" s="35"/>
      <c r="F35" s="8"/>
      <c r="G35" s="35"/>
      <c r="H35" s="8"/>
      <c r="I35" s="35"/>
      <c r="J35" s="8"/>
      <c r="K35" s="35"/>
      <c r="L35" s="8"/>
      <c r="M35" s="35"/>
      <c r="N35" s="35"/>
      <c r="O35" s="35"/>
      <c r="P35" s="35"/>
      <c r="Q35" s="35"/>
      <c r="R35" s="8"/>
      <c r="S35" s="35"/>
      <c r="T35" s="21"/>
      <c r="U35" s="35"/>
      <c r="V35" s="18"/>
      <c r="W35" s="14"/>
      <c r="X35" s="18"/>
      <c r="Y35" s="14"/>
      <c r="Z35" s="18"/>
      <c r="AA35" s="14"/>
      <c r="AB35" s="18"/>
      <c r="AC35" s="14"/>
      <c r="AD35" s="18"/>
      <c r="AE35" s="14"/>
      <c r="AF35" s="18"/>
      <c r="AG35" s="14"/>
      <c r="AH35" s="18"/>
      <c r="AI35" s="14"/>
      <c r="AJ35" s="18"/>
      <c r="AK35" s="14"/>
      <c r="AL35" s="18"/>
      <c r="AM35" s="14"/>
      <c r="AN35" s="19"/>
    </row>
    <row r="36" spans="1:40" s="13" customFormat="1" ht="11.25">
      <c r="A36" s="10"/>
      <c r="B36" s="8"/>
      <c r="C36" s="8"/>
      <c r="D36" s="8"/>
      <c r="E36" s="8"/>
      <c r="F36" s="8"/>
      <c r="G36" s="8"/>
      <c r="H36" s="8"/>
      <c r="I36" s="8"/>
      <c r="J36" s="8"/>
      <c r="K36" s="9"/>
      <c r="L36" s="8"/>
      <c r="M36" s="9"/>
      <c r="N36" s="9"/>
      <c r="O36" s="9"/>
      <c r="P36" s="9"/>
      <c r="Q36" s="9"/>
      <c r="R36" s="8"/>
      <c r="S36" s="9"/>
      <c r="T36" s="21"/>
      <c r="U36" s="9"/>
      <c r="V36" s="18"/>
      <c r="W36" s="14"/>
      <c r="X36" s="18"/>
      <c r="Y36" s="14"/>
      <c r="Z36" s="18"/>
      <c r="AA36" s="14"/>
      <c r="AB36" s="18"/>
      <c r="AC36" s="14"/>
      <c r="AD36" s="18"/>
      <c r="AE36" s="14"/>
      <c r="AF36" s="18"/>
      <c r="AG36" s="14"/>
      <c r="AH36" s="18"/>
      <c r="AI36" s="14"/>
      <c r="AJ36" s="18"/>
      <c r="AK36" s="14"/>
      <c r="AL36" s="18"/>
      <c r="AM36" s="14"/>
      <c r="AN36" s="19"/>
    </row>
    <row r="37" spans="1:21" ht="11.25">
      <c r="A37" s="13"/>
      <c r="B37" s="18"/>
      <c r="C37" s="14"/>
      <c r="D37" s="18"/>
      <c r="E37" s="14"/>
      <c r="F37" s="18"/>
      <c r="G37" s="14"/>
      <c r="H37" s="18"/>
      <c r="I37" s="14"/>
      <c r="J37" s="18"/>
      <c r="K37" s="14"/>
      <c r="L37" s="18"/>
      <c r="M37" s="14"/>
      <c r="N37" s="14"/>
      <c r="O37" s="14"/>
      <c r="P37" s="14"/>
      <c r="Q37" s="14"/>
      <c r="R37" s="18"/>
      <c r="S37" s="14"/>
      <c r="T37" s="18"/>
      <c r="U37" s="14"/>
    </row>
    <row r="38" spans="1:39" ht="11.25">
      <c r="A38" s="22"/>
      <c r="B38" s="22"/>
      <c r="E38" s="16"/>
      <c r="G38" s="16"/>
      <c r="I38" s="16"/>
      <c r="K38" s="16"/>
      <c r="M38" s="16"/>
      <c r="N38" s="16"/>
      <c r="O38" s="16"/>
      <c r="P38" s="16"/>
      <c r="Q38" s="16"/>
      <c r="S38" s="16"/>
      <c r="T38" s="15"/>
      <c r="U38" s="16"/>
      <c r="W38" s="16"/>
      <c r="Y38" s="16"/>
      <c r="AA38" s="16"/>
      <c r="AC38" s="16"/>
      <c r="AE38" s="16"/>
      <c r="AG38" s="16"/>
      <c r="AI38" s="16"/>
      <c r="AK38" s="16"/>
      <c r="AM38" s="16"/>
    </row>
    <row r="39" spans="1:3" ht="11.25">
      <c r="A39" s="22"/>
      <c r="B39" s="22"/>
      <c r="C39" s="22"/>
    </row>
    <row r="40" spans="1:3" ht="11.25">
      <c r="A40" s="33" t="s">
        <v>4</v>
      </c>
      <c r="B40" s="22"/>
      <c r="C40" s="22"/>
    </row>
    <row r="41" spans="1:39" ht="11.25">
      <c r="A41" s="33" t="s">
        <v>47</v>
      </c>
      <c r="B41" s="19"/>
      <c r="D41" s="19"/>
      <c r="E41" s="16"/>
      <c r="F41" s="19"/>
      <c r="G41" s="16"/>
      <c r="H41" s="19"/>
      <c r="I41" s="16"/>
      <c r="J41" s="19"/>
      <c r="K41" s="16"/>
      <c r="L41" s="19"/>
      <c r="M41" s="16"/>
      <c r="N41" s="16"/>
      <c r="O41" s="16"/>
      <c r="P41" s="16"/>
      <c r="Q41" s="16"/>
      <c r="R41" s="19"/>
      <c r="S41" s="16"/>
      <c r="T41" s="19"/>
      <c r="U41" s="16"/>
      <c r="V41" s="19"/>
      <c r="W41" s="16"/>
      <c r="X41" s="19"/>
      <c r="Y41" s="16"/>
      <c r="Z41" s="19"/>
      <c r="AA41" s="16"/>
      <c r="AB41" s="19"/>
      <c r="AC41" s="16"/>
      <c r="AD41" s="19"/>
      <c r="AE41" s="16"/>
      <c r="AF41" s="19"/>
      <c r="AG41" s="16"/>
      <c r="AH41" s="19"/>
      <c r="AI41" s="16"/>
      <c r="AJ41" s="19"/>
      <c r="AK41" s="16"/>
      <c r="AL41" s="19"/>
      <c r="AM41" s="16"/>
    </row>
    <row r="42" ht="11.25">
      <c r="A42" s="16" t="s">
        <v>36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5"/>
  <sheetViews>
    <sheetView showGridLines="0" zoomScalePageLayoutView="0" workbookViewId="0" topLeftCell="A1">
      <selection activeCell="C28" sqref="C28"/>
    </sheetView>
  </sheetViews>
  <sheetFormatPr defaultColWidth="9.140625" defaultRowHeight="12.75"/>
  <cols>
    <col min="1" max="1" width="11.140625" style="16" customWidth="1"/>
    <col min="2" max="2" width="12.421875" style="16" bestFit="1" customWidth="1"/>
    <col min="3" max="3" width="6.28125" style="16" bestFit="1" customWidth="1"/>
    <col min="4" max="4" width="15.7109375" style="16" bestFit="1" customWidth="1"/>
    <col min="5" max="5" width="6.57421875" style="17" bestFit="1" customWidth="1"/>
    <col min="6" max="6" width="10.7109375" style="16" bestFit="1" customWidth="1"/>
    <col min="7" max="7" width="6.57421875" style="17" bestFit="1" customWidth="1"/>
    <col min="8" max="8" width="12.00390625" style="16" bestFit="1" customWidth="1"/>
    <col min="9" max="9" width="6.57421875" style="17" bestFit="1" customWidth="1"/>
    <col min="10" max="10" width="12.140625" style="16" bestFit="1" customWidth="1"/>
    <col min="11" max="11" width="6.57421875" style="17" bestFit="1" customWidth="1"/>
    <col min="12" max="12" width="13.00390625" style="16" bestFit="1" customWidth="1"/>
    <col min="13" max="13" width="7.140625" style="17" customWidth="1"/>
    <col min="14" max="14" width="12.00390625" style="16" bestFit="1" customWidth="1"/>
    <col min="15" max="15" width="6.421875" style="17" bestFit="1" customWidth="1"/>
    <col min="16" max="16" width="10.8515625" style="17" customWidth="1"/>
    <col min="17" max="17" width="6.421875" style="17" customWidth="1"/>
    <col min="18" max="18" width="13.28125" style="17" customWidth="1"/>
    <col min="19" max="19" width="6.421875" style="17" customWidth="1"/>
    <col min="20" max="20" width="12.28125" style="23" customWidth="1"/>
    <col min="21" max="21" width="7.140625" style="24" customWidth="1"/>
    <col min="22" max="22" width="13.00390625" style="16" customWidth="1"/>
    <col min="23" max="23" width="7.140625" style="17" customWidth="1"/>
    <col min="24" max="24" width="13.57421875" style="16" customWidth="1"/>
    <col min="25" max="25" width="7.140625" style="17" customWidth="1"/>
    <col min="26" max="26" width="13.00390625" style="16" customWidth="1"/>
    <col min="27" max="27" width="7.140625" style="17" customWidth="1"/>
    <col min="28" max="28" width="12.28125" style="16" customWidth="1"/>
    <col min="29" max="29" width="7.140625" style="17" customWidth="1"/>
    <col min="30" max="30" width="11.28125" style="16" customWidth="1"/>
    <col min="31" max="31" width="7.140625" style="17" customWidth="1"/>
    <col min="32" max="32" width="13.00390625" style="16" customWidth="1"/>
    <col min="33" max="33" width="7.140625" style="17" customWidth="1"/>
    <col min="34" max="34" width="12.28125" style="16" customWidth="1"/>
    <col min="35" max="35" width="7.140625" style="17" customWidth="1"/>
    <col min="36" max="36" width="13.28125" style="16" customWidth="1"/>
    <col min="37" max="37" width="7.140625" style="17" customWidth="1"/>
    <col min="38" max="38" width="13.00390625" style="16" customWidth="1"/>
    <col min="39" max="39" width="7.140625" style="17" customWidth="1"/>
    <col min="40" max="40" width="14.421875" style="16" customWidth="1"/>
    <col min="41" max="41" width="7.140625" style="17" customWidth="1"/>
    <col min="42" max="16384" width="9.140625" style="16" customWidth="1"/>
  </cols>
  <sheetData>
    <row r="1" spans="1:14" ht="15">
      <c r="A1" s="25" t="s">
        <v>22</v>
      </c>
      <c r="B1" s="26"/>
      <c r="C1" s="26"/>
      <c r="D1" s="26"/>
      <c r="E1" s="27"/>
      <c r="F1" s="26"/>
      <c r="G1" s="27"/>
      <c r="H1" s="26"/>
      <c r="I1" s="27"/>
      <c r="J1" s="26"/>
      <c r="K1" s="27"/>
      <c r="L1" s="26"/>
      <c r="M1" s="27"/>
      <c r="N1" s="28"/>
    </row>
    <row r="2" spans="1:14" ht="15">
      <c r="A2" s="29" t="s">
        <v>5</v>
      </c>
      <c r="B2" s="30"/>
      <c r="C2" s="30"/>
      <c r="D2" s="30"/>
      <c r="E2" s="31"/>
      <c r="F2" s="30"/>
      <c r="G2" s="31"/>
      <c r="H2" s="30"/>
      <c r="I2" s="31"/>
      <c r="J2" s="30"/>
      <c r="K2" s="31"/>
      <c r="L2" s="30"/>
      <c r="M2" s="31"/>
      <c r="N2" s="32"/>
    </row>
    <row r="3" spans="1:41" s="5" customFormat="1" ht="11.25">
      <c r="A3" s="1"/>
      <c r="B3" s="1"/>
      <c r="C3" s="1"/>
      <c r="D3" s="1"/>
      <c r="E3" s="2"/>
      <c r="F3" s="1"/>
      <c r="G3" s="2"/>
      <c r="H3" s="1"/>
      <c r="I3" s="2"/>
      <c r="J3" s="1"/>
      <c r="K3" s="2"/>
      <c r="L3" s="1"/>
      <c r="M3" s="2"/>
      <c r="N3" s="1"/>
      <c r="O3" s="2"/>
      <c r="P3" s="2"/>
      <c r="Q3" s="2"/>
      <c r="R3" s="2"/>
      <c r="S3" s="2"/>
      <c r="T3" s="3"/>
      <c r="U3" s="4"/>
      <c r="V3" s="3"/>
      <c r="W3" s="4"/>
      <c r="X3" s="3"/>
      <c r="Y3" s="4"/>
      <c r="Z3" s="3"/>
      <c r="AA3" s="4"/>
      <c r="AB3" s="3"/>
      <c r="AC3" s="4"/>
      <c r="AD3" s="3"/>
      <c r="AE3" s="4"/>
      <c r="AF3" s="3"/>
      <c r="AG3" s="4"/>
      <c r="AH3" s="3"/>
      <c r="AI3" s="4"/>
      <c r="AJ3" s="3"/>
      <c r="AK3" s="4"/>
      <c r="AL3" s="3"/>
      <c r="AM3" s="4"/>
      <c r="AN3" s="3"/>
      <c r="AO3" s="4"/>
    </row>
    <row r="4" spans="1:23" s="5" customFormat="1" ht="22.5">
      <c r="A4" s="6" t="s">
        <v>0</v>
      </c>
      <c r="B4" s="6" t="s">
        <v>15</v>
      </c>
      <c r="C4" s="43" t="s">
        <v>1</v>
      </c>
      <c r="D4" s="47" t="s">
        <v>16</v>
      </c>
      <c r="E4" s="48" t="s">
        <v>1</v>
      </c>
      <c r="F4" s="47" t="s">
        <v>17</v>
      </c>
      <c r="G4" s="48" t="s">
        <v>1</v>
      </c>
      <c r="H4" s="47" t="s">
        <v>18</v>
      </c>
      <c r="I4" s="43" t="s">
        <v>1</v>
      </c>
      <c r="J4" s="6" t="s">
        <v>19</v>
      </c>
      <c r="K4" s="43" t="s">
        <v>1</v>
      </c>
      <c r="L4" s="6" t="s">
        <v>20</v>
      </c>
      <c r="M4" s="43" t="s">
        <v>1</v>
      </c>
      <c r="N4" s="6" t="s">
        <v>21</v>
      </c>
      <c r="O4" s="43" t="s">
        <v>1</v>
      </c>
      <c r="P4" s="60" t="s">
        <v>27</v>
      </c>
      <c r="Q4" s="60" t="s">
        <v>1</v>
      </c>
      <c r="R4" s="60" t="s">
        <v>28</v>
      </c>
      <c r="S4" s="60" t="s">
        <v>29</v>
      </c>
      <c r="T4" s="7" t="s">
        <v>3</v>
      </c>
      <c r="U4" s="20" t="s">
        <v>1</v>
      </c>
      <c r="V4" s="1"/>
      <c r="W4" s="2"/>
    </row>
    <row r="5" spans="1:23" s="10" customFormat="1" ht="11.25">
      <c r="A5" s="11" t="s">
        <v>6</v>
      </c>
      <c r="B5" s="8">
        <v>447963171</v>
      </c>
      <c r="C5" s="9"/>
      <c r="D5" s="49">
        <v>430011493</v>
      </c>
      <c r="E5" s="50"/>
      <c r="F5" s="49">
        <v>360081143</v>
      </c>
      <c r="G5" s="50"/>
      <c r="H5" s="49">
        <v>2034226309</v>
      </c>
      <c r="I5" s="9"/>
      <c r="J5" s="8">
        <v>1714716068</v>
      </c>
      <c r="K5" s="9"/>
      <c r="L5" s="8">
        <v>318060556</v>
      </c>
      <c r="M5" s="9"/>
      <c r="N5" s="8">
        <v>1219174379</v>
      </c>
      <c r="O5" s="9"/>
      <c r="P5" s="9"/>
      <c r="Q5" s="9"/>
      <c r="R5" s="61"/>
      <c r="S5" s="9"/>
      <c r="T5" s="8">
        <v>7960832587</v>
      </c>
      <c r="U5" s="9"/>
      <c r="V5" s="8"/>
      <c r="W5" s="9"/>
    </row>
    <row r="6" spans="1:23" s="10" customFormat="1" ht="11.25">
      <c r="A6" s="11" t="s">
        <v>10</v>
      </c>
      <c r="B6" s="8">
        <v>467186004</v>
      </c>
      <c r="C6" s="35">
        <v>4.3</v>
      </c>
      <c r="D6" s="49">
        <v>439982853</v>
      </c>
      <c r="E6" s="51">
        <v>2.3</v>
      </c>
      <c r="F6" s="49">
        <v>282107401</v>
      </c>
      <c r="G6" s="51">
        <v>-21.7</v>
      </c>
      <c r="H6" s="49">
        <v>1867467765</v>
      </c>
      <c r="I6" s="35">
        <v>-8.2</v>
      </c>
      <c r="J6" s="8">
        <v>1726637930</v>
      </c>
      <c r="K6" s="35">
        <v>0.7</v>
      </c>
      <c r="L6" s="8">
        <v>306473678</v>
      </c>
      <c r="M6" s="35">
        <v>-3.6</v>
      </c>
      <c r="N6" s="8">
        <v>1236719533</v>
      </c>
      <c r="O6" s="35">
        <v>1.4</v>
      </c>
      <c r="P6" s="35"/>
      <c r="Q6" s="35"/>
      <c r="R6" s="8"/>
      <c r="S6" s="35"/>
      <c r="T6" s="8">
        <v>7717967659</v>
      </c>
      <c r="U6" s="57">
        <v>-3.1</v>
      </c>
      <c r="V6" s="8"/>
      <c r="W6" s="35"/>
    </row>
    <row r="7" spans="1:23" s="10" customFormat="1" ht="11.25">
      <c r="A7" s="11" t="s">
        <v>11</v>
      </c>
      <c r="B7" s="8">
        <v>558027533</v>
      </c>
      <c r="C7" s="35">
        <v>19.4</v>
      </c>
      <c r="D7" s="49">
        <v>442703874</v>
      </c>
      <c r="E7" s="50">
        <v>0.6</v>
      </c>
      <c r="F7" s="49">
        <v>222676037</v>
      </c>
      <c r="G7" s="50">
        <v>-21.1</v>
      </c>
      <c r="H7" s="49">
        <v>1960070533</v>
      </c>
      <c r="I7" s="9">
        <v>5</v>
      </c>
      <c r="J7" s="8">
        <v>2027264773</v>
      </c>
      <c r="K7" s="9">
        <v>17.4</v>
      </c>
      <c r="L7" s="8">
        <v>311105560</v>
      </c>
      <c r="M7" s="9">
        <v>1.5</v>
      </c>
      <c r="N7" s="8">
        <v>1496408515</v>
      </c>
      <c r="O7" s="9">
        <v>21</v>
      </c>
      <c r="P7" s="9"/>
      <c r="Q7" s="9"/>
      <c r="R7" s="61"/>
      <c r="S7" s="9"/>
      <c r="T7" s="8">
        <v>8388701628</v>
      </c>
      <c r="U7" s="9">
        <v>8.7</v>
      </c>
      <c r="V7" s="8"/>
      <c r="W7" s="9"/>
    </row>
    <row r="8" spans="1:23" s="10" customFormat="1" ht="11.25">
      <c r="A8" s="11" t="s">
        <v>14</v>
      </c>
      <c r="B8" s="8">
        <v>595954973</v>
      </c>
      <c r="C8" s="35">
        <v>6.8</v>
      </c>
      <c r="D8" s="44">
        <v>473474868</v>
      </c>
      <c r="E8" s="50">
        <v>7</v>
      </c>
      <c r="F8" s="44">
        <v>222466782</v>
      </c>
      <c r="G8" s="50">
        <v>-0.1</v>
      </c>
      <c r="H8" s="44">
        <v>1911342968</v>
      </c>
      <c r="I8" s="34">
        <v>-2.5</v>
      </c>
      <c r="J8" s="12">
        <v>2143410753</v>
      </c>
      <c r="K8" s="9">
        <v>5.7</v>
      </c>
      <c r="L8" s="12">
        <v>338653558</v>
      </c>
      <c r="M8" s="9">
        <v>8.9</v>
      </c>
      <c r="N8" s="12">
        <v>1668945024</v>
      </c>
      <c r="O8" s="9">
        <v>11.5</v>
      </c>
      <c r="P8" s="9"/>
      <c r="Q8" s="9"/>
      <c r="R8" s="61"/>
      <c r="S8" s="9"/>
      <c r="T8" s="12">
        <v>8821992193</v>
      </c>
      <c r="U8" s="9">
        <v>5.2</v>
      </c>
      <c r="V8" s="12"/>
      <c r="W8" s="9"/>
    </row>
    <row r="9" spans="1:23" s="10" customFormat="1" ht="11.25">
      <c r="A9" s="11" t="s">
        <v>23</v>
      </c>
      <c r="B9" s="12">
        <f>B21+B22</f>
        <v>649178177</v>
      </c>
      <c r="C9" s="59">
        <f>B9/B8*100-100</f>
        <v>8.930742490842519</v>
      </c>
      <c r="D9" s="12">
        <f>D21+D22</f>
        <v>460336005</v>
      </c>
      <c r="E9" s="59">
        <f>D9/D8*100-100</f>
        <v>-2.7749863589380652</v>
      </c>
      <c r="F9" s="12">
        <f>F21+F22</f>
        <v>213282295</v>
      </c>
      <c r="G9" s="59">
        <f>F9/F8*100-100</f>
        <v>-4.128475684068647</v>
      </c>
      <c r="H9" s="12">
        <f>H21+H22</f>
        <v>2050140625</v>
      </c>
      <c r="I9" s="59">
        <f>H9/H8*100-100</f>
        <v>7.261787095449222</v>
      </c>
      <c r="J9" s="12">
        <f>J21+J22</f>
        <v>2454523342</v>
      </c>
      <c r="K9" s="59">
        <f>J9/J8*100-100</f>
        <v>14.51483755806278</v>
      </c>
      <c r="L9" s="12">
        <f>L21+L22</f>
        <v>323824849</v>
      </c>
      <c r="M9" s="59">
        <f>L9/L8*100-100</f>
        <v>-4.378725293061876</v>
      </c>
      <c r="N9" s="12">
        <f>N21+N22</f>
        <v>1816680429</v>
      </c>
      <c r="O9" s="59">
        <f>N9/N8*100-100</f>
        <v>8.852023456465872</v>
      </c>
      <c r="P9" s="12">
        <f>P21+P22</f>
        <v>324312055</v>
      </c>
      <c r="Q9" s="59"/>
      <c r="R9" s="12">
        <f>R21+R22</f>
        <v>1253791097</v>
      </c>
      <c r="S9" s="59"/>
      <c r="T9" s="12">
        <f>T21+T22</f>
        <v>9546068874</v>
      </c>
      <c r="U9" s="9">
        <f>T9/T8*100-100</f>
        <v>8.20763230299086</v>
      </c>
      <c r="V9" s="12"/>
      <c r="W9" s="9"/>
    </row>
    <row r="10" spans="1:23" s="10" customFormat="1" ht="11.25">
      <c r="A10" s="11" t="s">
        <v>25</v>
      </c>
      <c r="B10" s="12">
        <f>B23+B24</f>
        <v>683209041</v>
      </c>
      <c r="C10" s="59">
        <f>B10/B9*100-100</f>
        <v>5.242145408717278</v>
      </c>
      <c r="D10" s="12">
        <f>D23+D24</f>
        <v>578514229</v>
      </c>
      <c r="E10" s="59">
        <f>D10/D9*100-100</f>
        <v>25.67216613873164</v>
      </c>
      <c r="F10" s="12">
        <f>F23+F24</f>
        <v>222023698</v>
      </c>
      <c r="G10" s="59">
        <f>F10/F9*100-100</f>
        <v>4.098513193511906</v>
      </c>
      <c r="H10" s="12">
        <f>H23+H24</f>
        <v>2051399619</v>
      </c>
      <c r="I10" s="59">
        <f>H10/H9*100-100</f>
        <v>0.06141012887835018</v>
      </c>
      <c r="J10" s="12">
        <f>J23+J24</f>
        <v>2833053716</v>
      </c>
      <c r="K10" s="59">
        <f>J10/J9*100-100</f>
        <v>15.421746761290336</v>
      </c>
      <c r="L10" s="12">
        <f>L23+L24</f>
        <v>349441795</v>
      </c>
      <c r="M10" s="59">
        <f>L10/L9*100-100</f>
        <v>7.910741278536037</v>
      </c>
      <c r="N10" s="12">
        <f>N23+N24</f>
        <v>2011945390</v>
      </c>
      <c r="O10" s="59">
        <f>N10/N9*100-100</f>
        <v>10.748448537395447</v>
      </c>
      <c r="P10" s="12">
        <f>P23+P24</f>
        <v>286376814</v>
      </c>
      <c r="Q10" s="59">
        <f>P10/P9*100-100</f>
        <v>-11.697141816082052</v>
      </c>
      <c r="R10" s="12">
        <f>R23+R24</f>
        <v>1358739717</v>
      </c>
      <c r="S10" s="59">
        <f>R10/R9*100-100</f>
        <v>8.370502889286357</v>
      </c>
      <c r="T10" s="12">
        <f>T23+T24</f>
        <v>10374704019</v>
      </c>
      <c r="U10" s="9">
        <f>T10/T9*100-100</f>
        <v>8.680380960343783</v>
      </c>
      <c r="V10" s="12"/>
      <c r="W10" s="9"/>
    </row>
    <row r="11" spans="1:23" s="10" customFormat="1" ht="11.25">
      <c r="A11" s="11" t="s">
        <v>31</v>
      </c>
      <c r="B11" s="12">
        <f>B25+B26</f>
        <v>749722021</v>
      </c>
      <c r="C11" s="59">
        <f>B11/B10*100-100</f>
        <v>9.735377608974005</v>
      </c>
      <c r="D11" s="12">
        <f>D25+D26</f>
        <v>658082244</v>
      </c>
      <c r="E11" s="59">
        <f>D11/D10*100-100</f>
        <v>13.753856173518585</v>
      </c>
      <c r="F11" s="12">
        <f>F25+F26</f>
        <v>204627556</v>
      </c>
      <c r="G11" s="59">
        <f>F11/F10*100-100</f>
        <v>-7.835263603257346</v>
      </c>
      <c r="H11" s="12">
        <f>H25+H26</f>
        <v>1966983751</v>
      </c>
      <c r="I11" s="59">
        <f>H11/H10*100-100</f>
        <v>-4.115037714648224</v>
      </c>
      <c r="J11" s="12">
        <f>J25+J26</f>
        <v>2932471117</v>
      </c>
      <c r="K11" s="59">
        <f>J11/J10*100-100</f>
        <v>3.5091957642218006</v>
      </c>
      <c r="L11" s="12">
        <f>L25+L26</f>
        <v>333377379</v>
      </c>
      <c r="M11" s="59">
        <f>L11/L10*100-100</f>
        <v>-4.597165030015944</v>
      </c>
      <c r="N11" s="12">
        <f>N25+N26</f>
        <v>2230982027</v>
      </c>
      <c r="O11" s="59">
        <f>N11/N10*100-100</f>
        <v>10.886808264711405</v>
      </c>
      <c r="P11" s="12">
        <f>P25+P26</f>
        <v>288331278</v>
      </c>
      <c r="Q11" s="59">
        <f>P11/P10*100-100</f>
        <v>0.6824798323232955</v>
      </c>
      <c r="R11" s="12">
        <f>R25+R26</f>
        <v>1525948072</v>
      </c>
      <c r="S11" s="59">
        <f>R11/R10*100-100</f>
        <v>12.306135818947283</v>
      </c>
      <c r="T11" s="12">
        <f>T25+T26</f>
        <v>10890525445</v>
      </c>
      <c r="U11" s="59">
        <f>T11/T10*100-100</f>
        <v>4.971914620940865</v>
      </c>
      <c r="V11" s="12"/>
      <c r="W11" s="9"/>
    </row>
    <row r="12" spans="1:23" s="10" customFormat="1" ht="11.25">
      <c r="A12" s="11"/>
      <c r="B12" s="21"/>
      <c r="C12" s="35"/>
      <c r="D12" s="44"/>
      <c r="E12" s="50"/>
      <c r="F12" s="44"/>
      <c r="G12" s="50"/>
      <c r="H12" s="44"/>
      <c r="I12" s="34"/>
      <c r="J12" s="12"/>
      <c r="K12" s="9"/>
      <c r="L12" s="12"/>
      <c r="M12" s="9"/>
      <c r="N12" s="12"/>
      <c r="O12" s="9"/>
      <c r="P12" s="9"/>
      <c r="Q12" s="9"/>
      <c r="R12" s="61"/>
      <c r="S12" s="9"/>
      <c r="T12" s="12"/>
      <c r="U12" s="9"/>
      <c r="V12" s="12"/>
      <c r="W12" s="9"/>
    </row>
    <row r="13" spans="1:23" s="10" customFormat="1" ht="11.25">
      <c r="A13" s="13" t="s">
        <v>7</v>
      </c>
      <c r="B13" s="18">
        <v>205742231</v>
      </c>
      <c r="C13" s="35"/>
      <c r="D13" s="44">
        <v>217601364</v>
      </c>
      <c r="E13" s="50"/>
      <c r="F13" s="44">
        <v>135927601</v>
      </c>
      <c r="G13" s="50"/>
      <c r="H13" s="56">
        <v>1056079169</v>
      </c>
      <c r="I13" s="9"/>
      <c r="J13" s="12">
        <v>861230009</v>
      </c>
      <c r="K13" s="9"/>
      <c r="L13" s="12">
        <v>167302600</v>
      </c>
      <c r="M13" s="9"/>
      <c r="N13" s="12">
        <v>606155264</v>
      </c>
      <c r="O13" s="9"/>
      <c r="P13" s="9"/>
      <c r="Q13" s="9"/>
      <c r="R13" s="61"/>
      <c r="S13" s="9"/>
      <c r="T13" s="12">
        <v>3933980833</v>
      </c>
      <c r="U13" s="9"/>
      <c r="V13" s="12"/>
      <c r="W13" s="9"/>
    </row>
    <row r="14" spans="1:23" s="10" customFormat="1" ht="11.25">
      <c r="A14" s="13" t="s">
        <v>2</v>
      </c>
      <c r="B14" s="18">
        <v>242220940</v>
      </c>
      <c r="C14" s="35"/>
      <c r="D14" s="44">
        <v>212410129</v>
      </c>
      <c r="E14" s="50"/>
      <c r="F14" s="44">
        <v>224153542</v>
      </c>
      <c r="G14" s="50"/>
      <c r="H14" s="44">
        <v>978147140</v>
      </c>
      <c r="I14" s="9"/>
      <c r="J14" s="12">
        <v>853486059</v>
      </c>
      <c r="K14" s="9"/>
      <c r="L14" s="12">
        <v>150757956</v>
      </c>
      <c r="M14" s="9"/>
      <c r="N14" s="12">
        <v>613019115</v>
      </c>
      <c r="O14" s="9"/>
      <c r="P14" s="61"/>
      <c r="Q14" s="9"/>
      <c r="R14" s="61"/>
      <c r="S14" s="9"/>
      <c r="T14" s="12">
        <v>4026851754</v>
      </c>
      <c r="U14" s="9"/>
      <c r="V14" s="12"/>
      <c r="W14" s="9"/>
    </row>
    <row r="15" spans="1:23" s="10" customFormat="1" ht="11.25">
      <c r="A15" s="13" t="s">
        <v>9</v>
      </c>
      <c r="B15" s="18">
        <v>218951458</v>
      </c>
      <c r="C15" s="35">
        <v>6.4</v>
      </c>
      <c r="D15" s="44">
        <v>227023109</v>
      </c>
      <c r="E15" s="50">
        <v>4.3</v>
      </c>
      <c r="F15" s="44">
        <v>112785072</v>
      </c>
      <c r="G15" s="50">
        <v>-17</v>
      </c>
      <c r="H15" s="44">
        <v>954919660</v>
      </c>
      <c r="I15" s="9">
        <v>-9.6</v>
      </c>
      <c r="J15" s="12">
        <v>838506647</v>
      </c>
      <c r="K15" s="9">
        <v>-2.6</v>
      </c>
      <c r="L15" s="12">
        <v>148504511</v>
      </c>
      <c r="M15" s="9">
        <v>-11.2</v>
      </c>
      <c r="N15" s="12">
        <v>615763344</v>
      </c>
      <c r="O15" s="9">
        <v>1.6</v>
      </c>
      <c r="P15" s="61"/>
      <c r="Q15" s="9"/>
      <c r="R15" s="61"/>
      <c r="S15" s="9"/>
      <c r="T15" s="12">
        <v>3767345747</v>
      </c>
      <c r="U15" s="9">
        <v>-4.2</v>
      </c>
      <c r="V15" s="12"/>
      <c r="W15" s="9"/>
    </row>
    <row r="16" spans="1:23" s="5" customFormat="1" ht="11.25">
      <c r="A16" s="13" t="s">
        <v>2</v>
      </c>
      <c r="B16" s="18">
        <v>248234546</v>
      </c>
      <c r="C16" s="36">
        <v>2.5</v>
      </c>
      <c r="D16" s="45">
        <v>212959744</v>
      </c>
      <c r="E16" s="52">
        <v>0.3</v>
      </c>
      <c r="F16" s="45">
        <v>169322329</v>
      </c>
      <c r="G16" s="52">
        <v>-24.5</v>
      </c>
      <c r="H16" s="45">
        <v>912548105</v>
      </c>
      <c r="I16" s="41">
        <v>-6.7</v>
      </c>
      <c r="J16" s="40">
        <v>888131283</v>
      </c>
      <c r="K16" s="41">
        <v>4.1</v>
      </c>
      <c r="L16" s="40">
        <v>157969167</v>
      </c>
      <c r="M16" s="41">
        <v>4.8</v>
      </c>
      <c r="N16" s="40">
        <v>620956189</v>
      </c>
      <c r="O16" s="41">
        <v>1.3</v>
      </c>
      <c r="P16" s="40"/>
      <c r="Q16" s="41"/>
      <c r="R16" s="40"/>
      <c r="S16" s="41"/>
      <c r="T16" s="40">
        <v>3950621912</v>
      </c>
      <c r="U16" s="41">
        <v>-1.9</v>
      </c>
      <c r="V16" s="42"/>
      <c r="W16" s="2"/>
    </row>
    <row r="17" spans="1:23" s="10" customFormat="1" ht="11.25">
      <c r="A17" s="13" t="s">
        <v>12</v>
      </c>
      <c r="B17" s="18">
        <v>262613823</v>
      </c>
      <c r="C17" s="36">
        <v>19.9</v>
      </c>
      <c r="D17" s="46">
        <v>181028195</v>
      </c>
      <c r="E17" s="53">
        <v>-20.3</v>
      </c>
      <c r="F17" s="46">
        <v>90152184</v>
      </c>
      <c r="G17" s="53">
        <v>-20.1</v>
      </c>
      <c r="H17" s="46">
        <v>1029780880</v>
      </c>
      <c r="I17" s="36">
        <v>7.8</v>
      </c>
      <c r="J17" s="18">
        <v>1002089759</v>
      </c>
      <c r="K17" s="36">
        <v>19.5</v>
      </c>
      <c r="L17" s="18">
        <v>160216600</v>
      </c>
      <c r="M17" s="36">
        <v>7.9</v>
      </c>
      <c r="N17" s="18">
        <v>746222434</v>
      </c>
      <c r="O17" s="36">
        <v>21.2</v>
      </c>
      <c r="P17" s="18"/>
      <c r="Q17" s="36"/>
      <c r="R17" s="18"/>
      <c r="S17" s="36"/>
      <c r="T17" s="18">
        <v>4192731759</v>
      </c>
      <c r="U17" s="58">
        <v>11.3</v>
      </c>
      <c r="V17" s="18"/>
      <c r="W17" s="37"/>
    </row>
    <row r="18" spans="1:23" s="10" customFormat="1" ht="11.25">
      <c r="A18" s="13" t="s">
        <v>2</v>
      </c>
      <c r="B18" s="18">
        <v>295413710</v>
      </c>
      <c r="C18" s="36">
        <v>19</v>
      </c>
      <c r="D18" s="46">
        <v>261675679</v>
      </c>
      <c r="E18" s="53">
        <v>22.9</v>
      </c>
      <c r="F18" s="46">
        <v>132523853</v>
      </c>
      <c r="G18" s="53">
        <v>-21.7</v>
      </c>
      <c r="H18" s="46">
        <v>930289653</v>
      </c>
      <c r="I18" s="36">
        <v>1.9</v>
      </c>
      <c r="J18" s="18">
        <v>1025175014</v>
      </c>
      <c r="K18" s="36">
        <v>15.4</v>
      </c>
      <c r="L18" s="18">
        <v>150888960</v>
      </c>
      <c r="M18" s="36">
        <v>-4.5</v>
      </c>
      <c r="N18" s="18">
        <v>750186081</v>
      </c>
      <c r="O18" s="36">
        <v>20.8</v>
      </c>
      <c r="P18" s="18"/>
      <c r="Q18" s="36"/>
      <c r="R18" s="18"/>
      <c r="S18" s="36"/>
      <c r="T18" s="18">
        <v>4195969869</v>
      </c>
      <c r="U18" s="58">
        <v>6.2</v>
      </c>
      <c r="V18" s="18"/>
      <c r="W18" s="35"/>
    </row>
    <row r="19" spans="1:23" s="10" customFormat="1" ht="11.25">
      <c r="A19" s="13" t="s">
        <v>13</v>
      </c>
      <c r="B19" s="18">
        <v>272763662</v>
      </c>
      <c r="C19" s="36">
        <v>3.9</v>
      </c>
      <c r="D19" s="54">
        <v>244670814</v>
      </c>
      <c r="E19" s="55">
        <v>35.2</v>
      </c>
      <c r="F19" s="54">
        <v>84912789</v>
      </c>
      <c r="G19" s="55">
        <v>-5.8</v>
      </c>
      <c r="H19" s="54">
        <v>974979896</v>
      </c>
      <c r="I19" s="39">
        <v>-5.3</v>
      </c>
      <c r="J19" s="38">
        <v>1067880397</v>
      </c>
      <c r="K19" s="39">
        <v>6.6</v>
      </c>
      <c r="L19" s="38">
        <v>163004387</v>
      </c>
      <c r="M19" s="39">
        <v>1.7</v>
      </c>
      <c r="N19" s="38">
        <v>832055992</v>
      </c>
      <c r="O19" s="39">
        <v>11.5</v>
      </c>
      <c r="P19" s="62"/>
      <c r="Q19" s="39"/>
      <c r="R19" s="62"/>
      <c r="S19" s="39"/>
      <c r="T19" s="38">
        <v>4383991440</v>
      </c>
      <c r="U19" s="58">
        <v>4.6</v>
      </c>
      <c r="V19" s="38"/>
      <c r="W19" s="37"/>
    </row>
    <row r="20" spans="1:23" s="10" customFormat="1" ht="11.25">
      <c r="A20" s="13" t="s">
        <v>2</v>
      </c>
      <c r="B20" s="18">
        <v>323191311</v>
      </c>
      <c r="C20" s="36">
        <v>9.4</v>
      </c>
      <c r="D20" s="54">
        <v>228804054</v>
      </c>
      <c r="E20" s="53">
        <v>-12.6</v>
      </c>
      <c r="F20" s="54">
        <v>137553993</v>
      </c>
      <c r="G20" s="53">
        <v>3.8</v>
      </c>
      <c r="H20" s="54">
        <v>936363072</v>
      </c>
      <c r="I20" s="36">
        <v>0.7</v>
      </c>
      <c r="J20" s="38">
        <v>1075530356</v>
      </c>
      <c r="K20" s="36">
        <v>4.9</v>
      </c>
      <c r="L20" s="38">
        <v>175649171</v>
      </c>
      <c r="M20" s="36">
        <v>16.4</v>
      </c>
      <c r="N20" s="38">
        <v>836889032</v>
      </c>
      <c r="O20" s="36">
        <v>11.6</v>
      </c>
      <c r="P20" s="18"/>
      <c r="Q20" s="36"/>
      <c r="R20" s="18"/>
      <c r="S20" s="36"/>
      <c r="T20" s="38">
        <v>4438000753</v>
      </c>
      <c r="U20" s="58">
        <v>5.8</v>
      </c>
      <c r="V20" s="38"/>
      <c r="W20" s="37"/>
    </row>
    <row r="21" spans="1:23" s="10" customFormat="1" ht="11.25">
      <c r="A21" s="13" t="s">
        <v>24</v>
      </c>
      <c r="B21" s="38">
        <v>304002961</v>
      </c>
      <c r="C21" s="36">
        <f aca="true" t="shared" si="0" ref="C21:C26">B21/B19*100-100</f>
        <v>11.452881505895036</v>
      </c>
      <c r="D21" s="54">
        <v>227760903</v>
      </c>
      <c r="E21" s="53">
        <f aca="true" t="shared" si="1" ref="E21:E26">D21/D19*100-100</f>
        <v>-6.91129061270054</v>
      </c>
      <c r="F21" s="54">
        <v>84922928</v>
      </c>
      <c r="G21" s="53">
        <f aca="true" t="shared" si="2" ref="G21:G26">F21/F19*100-100</f>
        <v>0.011940486373603676</v>
      </c>
      <c r="H21" s="54">
        <v>1069448597</v>
      </c>
      <c r="I21" s="36">
        <f aca="true" t="shared" si="3" ref="I21:I26">H21/H19*100-100</f>
        <v>9.68929732680354</v>
      </c>
      <c r="J21" s="38">
        <v>1213932475</v>
      </c>
      <c r="K21" s="36">
        <f aca="true" t="shared" si="4" ref="K21:K26">J21/J19*100-100</f>
        <v>13.676819839591076</v>
      </c>
      <c r="L21" s="38">
        <v>161468943</v>
      </c>
      <c r="M21" s="36">
        <f aca="true" t="shared" si="5" ref="M21:M26">L21/L19*100-100</f>
        <v>-0.9419648319035758</v>
      </c>
      <c r="N21" s="38">
        <v>943789440</v>
      </c>
      <c r="O21" s="36">
        <f aca="true" t="shared" si="6" ref="O21:O26">N21/N19*100-100</f>
        <v>13.428597242768262</v>
      </c>
      <c r="P21" s="18">
        <v>195119006</v>
      </c>
      <c r="Q21" s="36"/>
      <c r="R21" s="18">
        <v>633196186</v>
      </c>
      <c r="S21" s="36"/>
      <c r="T21" s="18">
        <f aca="true" t="shared" si="7" ref="T21:T26">B21+D21+F21+H21+J21+L21+N21+P21+R21</f>
        <v>4833641439</v>
      </c>
      <c r="U21" s="36">
        <f aca="true" t="shared" si="8" ref="U21:U26">T21/T19*100-100</f>
        <v>10.25663496733469</v>
      </c>
      <c r="V21" s="38"/>
      <c r="W21" s="37"/>
    </row>
    <row r="22" spans="1:42" s="13" customFormat="1" ht="11.25">
      <c r="A22" s="13" t="s">
        <v>2</v>
      </c>
      <c r="B22" s="18">
        <v>345175216</v>
      </c>
      <c r="C22" s="36">
        <f t="shared" si="0"/>
        <v>6.802133674936584</v>
      </c>
      <c r="D22" s="18">
        <v>232575102</v>
      </c>
      <c r="E22" s="53">
        <f t="shared" si="1"/>
        <v>1.6481561117793717</v>
      </c>
      <c r="F22" s="18">
        <v>128359367</v>
      </c>
      <c r="G22" s="53">
        <f t="shared" si="2"/>
        <v>-6.684375930839025</v>
      </c>
      <c r="H22" s="18">
        <v>980692028</v>
      </c>
      <c r="I22" s="36">
        <f t="shared" si="3"/>
        <v>4.734163202882044</v>
      </c>
      <c r="J22" s="18">
        <v>1240590867</v>
      </c>
      <c r="K22" s="36">
        <f t="shared" si="4"/>
        <v>15.346894681232044</v>
      </c>
      <c r="L22" s="18">
        <v>162355906</v>
      </c>
      <c r="M22" s="36">
        <f t="shared" si="5"/>
        <v>-7.568077278315187</v>
      </c>
      <c r="N22" s="18">
        <v>872890989</v>
      </c>
      <c r="O22" s="36">
        <f t="shared" si="6"/>
        <v>4.301879415716854</v>
      </c>
      <c r="P22" s="18">
        <v>129193049</v>
      </c>
      <c r="Q22" s="36"/>
      <c r="R22" s="18">
        <v>620594911</v>
      </c>
      <c r="S22" s="36"/>
      <c r="T22" s="18">
        <f t="shared" si="7"/>
        <v>4712427435</v>
      </c>
      <c r="U22" s="36">
        <f t="shared" si="8"/>
        <v>6.1835654672769635</v>
      </c>
      <c r="V22" s="18"/>
      <c r="W22" s="14"/>
      <c r="X22" s="18"/>
      <c r="Y22" s="14"/>
      <c r="Z22" s="18"/>
      <c r="AA22" s="14"/>
      <c r="AB22" s="18"/>
      <c r="AC22" s="14"/>
      <c r="AD22" s="18"/>
      <c r="AE22" s="14"/>
      <c r="AF22" s="18"/>
      <c r="AG22" s="14"/>
      <c r="AH22" s="18"/>
      <c r="AI22" s="14"/>
      <c r="AJ22" s="18"/>
      <c r="AK22" s="14"/>
      <c r="AL22" s="18"/>
      <c r="AM22" s="14"/>
      <c r="AN22" s="18"/>
      <c r="AO22" s="14"/>
      <c r="AP22" s="19"/>
    </row>
    <row r="23" spans="1:42" s="13" customFormat="1" ht="11.25">
      <c r="A23" s="13" t="s">
        <v>26</v>
      </c>
      <c r="B23" s="18">
        <v>325162799</v>
      </c>
      <c r="C23" s="36">
        <f t="shared" si="0"/>
        <v>6.960405231052988</v>
      </c>
      <c r="D23" s="18">
        <v>282452131</v>
      </c>
      <c r="E23" s="53">
        <f t="shared" si="1"/>
        <v>24.01256198040275</v>
      </c>
      <c r="F23" s="18">
        <v>92667872</v>
      </c>
      <c r="G23" s="53">
        <f t="shared" si="2"/>
        <v>9.119968166900705</v>
      </c>
      <c r="H23" s="18">
        <v>1070044872</v>
      </c>
      <c r="I23" s="36">
        <f t="shared" si="3"/>
        <v>0.05575536792254354</v>
      </c>
      <c r="J23" s="18">
        <v>1395015739</v>
      </c>
      <c r="K23" s="36">
        <f t="shared" si="4"/>
        <v>14.91707881033497</v>
      </c>
      <c r="L23" s="18">
        <v>171031590</v>
      </c>
      <c r="M23" s="36">
        <f t="shared" si="5"/>
        <v>5.92228252834974</v>
      </c>
      <c r="N23" s="18">
        <v>1036900884</v>
      </c>
      <c r="O23" s="36">
        <f t="shared" si="6"/>
        <v>9.865700976692438</v>
      </c>
      <c r="P23" s="18">
        <v>153725041</v>
      </c>
      <c r="Q23" s="36">
        <f>P23/P21*100-100</f>
        <v>-21.2147272828973</v>
      </c>
      <c r="R23" s="18">
        <v>652983169</v>
      </c>
      <c r="S23" s="36">
        <f>R23/R21*100-100</f>
        <v>3.1249371738951055</v>
      </c>
      <c r="T23" s="18">
        <f t="shared" si="7"/>
        <v>5179984097</v>
      </c>
      <c r="U23" s="36">
        <f t="shared" si="8"/>
        <v>7.165253409273404</v>
      </c>
      <c r="V23" s="18"/>
      <c r="W23" s="35"/>
      <c r="X23" s="18"/>
      <c r="Y23" s="14"/>
      <c r="Z23" s="18"/>
      <c r="AA23" s="14"/>
      <c r="AB23" s="18"/>
      <c r="AC23" s="14"/>
      <c r="AD23" s="18"/>
      <c r="AE23" s="14"/>
      <c r="AF23" s="18"/>
      <c r="AG23" s="14"/>
      <c r="AH23" s="18"/>
      <c r="AI23" s="14"/>
      <c r="AJ23" s="18"/>
      <c r="AK23" s="14"/>
      <c r="AL23" s="18"/>
      <c r="AM23" s="14"/>
      <c r="AN23" s="18"/>
      <c r="AO23" s="14"/>
      <c r="AP23" s="19"/>
    </row>
    <row r="24" spans="1:42" s="13" customFormat="1" ht="11.25">
      <c r="A24" s="13" t="s">
        <v>2</v>
      </c>
      <c r="B24" s="18">
        <v>358046242</v>
      </c>
      <c r="C24" s="36">
        <f t="shared" si="0"/>
        <v>3.728838399568062</v>
      </c>
      <c r="D24" s="18">
        <v>296062098</v>
      </c>
      <c r="E24" s="53">
        <f t="shared" si="1"/>
        <v>27.29741724460257</v>
      </c>
      <c r="F24" s="18">
        <v>129355826</v>
      </c>
      <c r="G24" s="53">
        <f t="shared" si="2"/>
        <v>0.776304077598013</v>
      </c>
      <c r="H24" s="18">
        <v>981354747</v>
      </c>
      <c r="I24" s="36">
        <f t="shared" si="3"/>
        <v>0.06757666842173649</v>
      </c>
      <c r="J24" s="18">
        <v>1438037977</v>
      </c>
      <c r="K24" s="36">
        <f t="shared" si="4"/>
        <v>15.915570173224552</v>
      </c>
      <c r="L24" s="18">
        <v>178410205</v>
      </c>
      <c r="M24" s="36">
        <f t="shared" si="5"/>
        <v>9.888336923203767</v>
      </c>
      <c r="N24" s="18">
        <v>975044506</v>
      </c>
      <c r="O24" s="36">
        <f t="shared" si="6"/>
        <v>11.702895125201024</v>
      </c>
      <c r="P24" s="18">
        <v>132651773</v>
      </c>
      <c r="Q24" s="36">
        <f>P24/P22*100-100</f>
        <v>2.6771749925957664</v>
      </c>
      <c r="R24" s="18">
        <v>705756548</v>
      </c>
      <c r="S24" s="36">
        <f>R24/R22*100-100</f>
        <v>13.722580622321615</v>
      </c>
      <c r="T24" s="18">
        <f t="shared" si="7"/>
        <v>5194719922</v>
      </c>
      <c r="U24" s="36">
        <f t="shared" si="8"/>
        <v>10.23448092628297</v>
      </c>
      <c r="V24" s="18"/>
      <c r="W24" s="14"/>
      <c r="X24" s="18"/>
      <c r="Y24" s="14"/>
      <c r="Z24" s="18"/>
      <c r="AA24" s="14"/>
      <c r="AB24" s="18"/>
      <c r="AC24" s="14"/>
      <c r="AD24" s="18"/>
      <c r="AE24" s="14"/>
      <c r="AF24" s="18"/>
      <c r="AG24" s="14"/>
      <c r="AH24" s="18"/>
      <c r="AI24" s="14"/>
      <c r="AJ24" s="18"/>
      <c r="AK24" s="14"/>
      <c r="AL24" s="18"/>
      <c r="AM24" s="14"/>
      <c r="AN24" s="18"/>
      <c r="AO24" s="14"/>
      <c r="AP24" s="19"/>
    </row>
    <row r="25" spans="1:42" s="13" customFormat="1" ht="11.25">
      <c r="A25" s="13" t="s">
        <v>30</v>
      </c>
      <c r="B25" s="18">
        <v>366785304</v>
      </c>
      <c r="C25" s="36">
        <f t="shared" si="0"/>
        <v>12.800512582621735</v>
      </c>
      <c r="D25" s="18">
        <v>313531126</v>
      </c>
      <c r="E25" s="36">
        <f t="shared" si="1"/>
        <v>11.00327864051414</v>
      </c>
      <c r="F25" s="18">
        <v>87518772</v>
      </c>
      <c r="G25" s="36">
        <f t="shared" si="2"/>
        <v>-5.556510459202073</v>
      </c>
      <c r="H25" s="18">
        <v>1064740616</v>
      </c>
      <c r="I25" s="36">
        <f t="shared" si="3"/>
        <v>-0.49570407174476827</v>
      </c>
      <c r="J25" s="18">
        <v>1565225836</v>
      </c>
      <c r="K25" s="36">
        <f t="shared" si="4"/>
        <v>12.201302984725686</v>
      </c>
      <c r="L25" s="18">
        <v>166014750</v>
      </c>
      <c r="M25" s="36">
        <f t="shared" si="5"/>
        <v>-2.9332826760249446</v>
      </c>
      <c r="N25" s="18">
        <v>1141392596</v>
      </c>
      <c r="O25" s="36">
        <f t="shared" si="6"/>
        <v>10.077309568577817</v>
      </c>
      <c r="P25" s="63">
        <v>173254705</v>
      </c>
      <c r="Q25" s="36">
        <f>P25/P23*100-100</f>
        <v>12.704282837042797</v>
      </c>
      <c r="R25" s="63">
        <v>788534743</v>
      </c>
      <c r="S25" s="36">
        <f>R25/R23*100-100</f>
        <v>20.758815913676315</v>
      </c>
      <c r="T25" s="18">
        <f t="shared" si="7"/>
        <v>5666998448</v>
      </c>
      <c r="U25" s="36">
        <f t="shared" si="8"/>
        <v>9.401850312282917</v>
      </c>
      <c r="V25" s="18"/>
      <c r="W25" s="14"/>
      <c r="X25" s="18"/>
      <c r="Y25" s="14"/>
      <c r="Z25" s="18"/>
      <c r="AA25" s="14"/>
      <c r="AB25" s="18"/>
      <c r="AC25" s="14"/>
      <c r="AD25" s="18"/>
      <c r="AE25" s="14"/>
      <c r="AF25" s="18"/>
      <c r="AG25" s="14"/>
      <c r="AH25" s="18"/>
      <c r="AI25" s="14"/>
      <c r="AJ25" s="18"/>
      <c r="AK25" s="14"/>
      <c r="AL25" s="18"/>
      <c r="AM25" s="14"/>
      <c r="AN25" s="18"/>
      <c r="AO25" s="14"/>
      <c r="AP25" s="19"/>
    </row>
    <row r="26" spans="1:42" s="13" customFormat="1" ht="11.25">
      <c r="A26" s="13" t="s">
        <v>2</v>
      </c>
      <c r="B26" s="64">
        <v>382936717</v>
      </c>
      <c r="C26" s="35">
        <f t="shared" si="0"/>
        <v>6.951748707363905</v>
      </c>
      <c r="D26" s="64">
        <v>344551118</v>
      </c>
      <c r="E26" s="35">
        <f t="shared" si="1"/>
        <v>16.377989728357605</v>
      </c>
      <c r="F26" s="64">
        <v>117108784</v>
      </c>
      <c r="G26" s="35">
        <f t="shared" si="2"/>
        <v>-9.46771581822685</v>
      </c>
      <c r="H26" s="64">
        <v>902243135</v>
      </c>
      <c r="I26" s="35">
        <f t="shared" si="3"/>
        <v>-8.061469335308573</v>
      </c>
      <c r="J26" s="64">
        <v>1367245281</v>
      </c>
      <c r="K26" s="35">
        <f t="shared" si="4"/>
        <v>-4.922866929264686</v>
      </c>
      <c r="L26" s="64">
        <v>167362629</v>
      </c>
      <c r="M26" s="35">
        <f t="shared" si="5"/>
        <v>-6.192233230156305</v>
      </c>
      <c r="N26" s="64">
        <v>1089589431</v>
      </c>
      <c r="O26" s="35">
        <f t="shared" si="6"/>
        <v>11.747661188298622</v>
      </c>
      <c r="P26" s="64">
        <v>115076573</v>
      </c>
      <c r="Q26" s="35">
        <f>P26/P24*100-100</f>
        <v>-13.249125588393014</v>
      </c>
      <c r="R26" s="64">
        <v>737413329</v>
      </c>
      <c r="S26" s="35">
        <f>R26/R24*100-100</f>
        <v>4.485510065717449</v>
      </c>
      <c r="T26" s="64">
        <f t="shared" si="7"/>
        <v>5223526997</v>
      </c>
      <c r="U26" s="35">
        <f t="shared" si="8"/>
        <v>0.5545452966193523</v>
      </c>
      <c r="V26" s="1"/>
      <c r="W26" s="2"/>
      <c r="X26" s="18"/>
      <c r="Y26" s="14"/>
      <c r="Z26" s="18"/>
      <c r="AA26" s="14"/>
      <c r="AB26" s="18"/>
      <c r="AC26" s="14"/>
      <c r="AD26" s="18"/>
      <c r="AE26" s="14"/>
      <c r="AF26" s="18"/>
      <c r="AG26" s="14"/>
      <c r="AH26" s="18"/>
      <c r="AI26" s="14"/>
      <c r="AJ26" s="18"/>
      <c r="AK26" s="14"/>
      <c r="AL26" s="18"/>
      <c r="AM26" s="14"/>
      <c r="AN26" s="18"/>
      <c r="AO26" s="14"/>
      <c r="AP26" s="19"/>
    </row>
    <row r="27" spans="1:42" s="13" customFormat="1" ht="11.25">
      <c r="A27" s="11"/>
      <c r="B27" s="18"/>
      <c r="C27" s="9"/>
      <c r="D27" s="18"/>
      <c r="E27" s="9"/>
      <c r="F27" s="18"/>
      <c r="G27" s="9"/>
      <c r="H27" s="18"/>
      <c r="I27" s="9"/>
      <c r="J27" s="18"/>
      <c r="K27" s="9"/>
      <c r="L27" s="18"/>
      <c r="M27" s="36"/>
      <c r="N27" s="18"/>
      <c r="O27" s="9"/>
      <c r="P27" s="9"/>
      <c r="Q27" s="9"/>
      <c r="R27" s="9"/>
      <c r="S27" s="9"/>
      <c r="T27" s="18"/>
      <c r="U27" s="9"/>
      <c r="V27" s="21"/>
      <c r="W27" s="9"/>
      <c r="X27" s="18"/>
      <c r="Y27" s="14"/>
      <c r="Z27" s="18"/>
      <c r="AA27" s="14"/>
      <c r="AB27" s="18"/>
      <c r="AC27" s="14"/>
      <c r="AD27" s="18"/>
      <c r="AE27" s="14"/>
      <c r="AF27" s="18"/>
      <c r="AG27" s="14"/>
      <c r="AH27" s="18"/>
      <c r="AI27" s="14"/>
      <c r="AJ27" s="18"/>
      <c r="AK27" s="14"/>
      <c r="AL27" s="18"/>
      <c r="AM27" s="14"/>
      <c r="AN27" s="18"/>
      <c r="AO27" s="14"/>
      <c r="AP27" s="19"/>
    </row>
    <row r="28" spans="1:42" s="13" customFormat="1" ht="11.25">
      <c r="A28" s="11"/>
      <c r="B28" s="18"/>
      <c r="C28" s="36"/>
      <c r="D28" s="18"/>
      <c r="E28" s="36"/>
      <c r="F28" s="18"/>
      <c r="G28" s="36"/>
      <c r="H28" s="18"/>
      <c r="I28" s="36"/>
      <c r="J28" s="18"/>
      <c r="K28" s="36"/>
      <c r="L28" s="18"/>
      <c r="M28" s="36"/>
      <c r="N28" s="18"/>
      <c r="O28" s="36"/>
      <c r="P28" s="36"/>
      <c r="Q28" s="36"/>
      <c r="R28" s="36"/>
      <c r="S28" s="36"/>
      <c r="T28" s="18"/>
      <c r="U28" s="36"/>
      <c r="V28" s="18"/>
      <c r="W28" s="36"/>
      <c r="X28" s="18"/>
      <c r="Y28" s="14"/>
      <c r="Z28" s="18"/>
      <c r="AA28" s="14"/>
      <c r="AB28" s="18"/>
      <c r="AC28" s="14"/>
      <c r="AD28" s="18"/>
      <c r="AE28" s="14"/>
      <c r="AF28" s="18"/>
      <c r="AG28" s="14"/>
      <c r="AH28" s="18"/>
      <c r="AI28" s="14"/>
      <c r="AJ28" s="18"/>
      <c r="AK28" s="14"/>
      <c r="AL28" s="18"/>
      <c r="AM28" s="14"/>
      <c r="AN28" s="18"/>
      <c r="AO28" s="14"/>
      <c r="AP28" s="19"/>
    </row>
    <row r="29" spans="1:42" s="13" customFormat="1" ht="11.25">
      <c r="A29" s="11"/>
      <c r="B29" s="18"/>
      <c r="C29" s="36"/>
      <c r="D29" s="18"/>
      <c r="E29" s="36"/>
      <c r="F29" s="18"/>
      <c r="G29" s="36"/>
      <c r="H29" s="18"/>
      <c r="I29" s="36"/>
      <c r="J29" s="18"/>
      <c r="K29" s="36"/>
      <c r="L29" s="18"/>
      <c r="M29" s="36"/>
      <c r="N29" s="18"/>
      <c r="O29" s="36"/>
      <c r="P29" s="36"/>
      <c r="Q29" s="36"/>
      <c r="R29" s="36"/>
      <c r="S29" s="36"/>
      <c r="T29" s="18"/>
      <c r="U29" s="36"/>
      <c r="V29" s="18"/>
      <c r="W29" s="36"/>
      <c r="X29" s="18"/>
      <c r="Y29" s="14"/>
      <c r="Z29" s="18"/>
      <c r="AA29" s="14"/>
      <c r="AB29" s="18"/>
      <c r="AC29" s="14"/>
      <c r="AD29" s="18"/>
      <c r="AE29" s="14"/>
      <c r="AF29" s="18"/>
      <c r="AG29" s="14"/>
      <c r="AH29" s="18"/>
      <c r="AI29" s="14"/>
      <c r="AJ29" s="18"/>
      <c r="AK29" s="14"/>
      <c r="AL29" s="18"/>
      <c r="AM29" s="14"/>
      <c r="AN29" s="18"/>
      <c r="AO29" s="14"/>
      <c r="AP29" s="19"/>
    </row>
    <row r="30" spans="1:42" s="13" customFormat="1" ht="11.25">
      <c r="A30" s="11"/>
      <c r="B30" s="18"/>
      <c r="C30" s="36"/>
      <c r="D30" s="18"/>
      <c r="E30" s="36"/>
      <c r="F30" s="18"/>
      <c r="G30" s="36"/>
      <c r="H30" s="18"/>
      <c r="I30" s="36"/>
      <c r="J30" s="18"/>
      <c r="K30" s="36"/>
      <c r="L30" s="18"/>
      <c r="M30" s="36"/>
      <c r="N30" s="18"/>
      <c r="O30" s="36"/>
      <c r="P30" s="36"/>
      <c r="Q30" s="36"/>
      <c r="R30" s="36"/>
      <c r="S30" s="36"/>
      <c r="T30" s="18"/>
      <c r="U30" s="36"/>
      <c r="V30" s="18"/>
      <c r="W30" s="36"/>
      <c r="X30" s="18"/>
      <c r="Y30" s="14"/>
      <c r="Z30" s="18"/>
      <c r="AA30" s="14"/>
      <c r="AB30" s="18"/>
      <c r="AC30" s="14"/>
      <c r="AD30" s="18"/>
      <c r="AE30" s="14"/>
      <c r="AF30" s="18"/>
      <c r="AG30" s="14"/>
      <c r="AH30" s="18"/>
      <c r="AI30" s="14"/>
      <c r="AJ30" s="18"/>
      <c r="AK30" s="14"/>
      <c r="AL30" s="18"/>
      <c r="AM30" s="14"/>
      <c r="AN30" s="18"/>
      <c r="AO30" s="14"/>
      <c r="AP30" s="19"/>
    </row>
    <row r="31" spans="1:42" s="13" customFormat="1" ht="11.25">
      <c r="A31" s="11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9"/>
      <c r="X31" s="18"/>
      <c r="Y31" s="14"/>
      <c r="Z31" s="18"/>
      <c r="AA31" s="14"/>
      <c r="AB31" s="18"/>
      <c r="AC31" s="14"/>
      <c r="AD31" s="18"/>
      <c r="AE31" s="14"/>
      <c r="AF31" s="18"/>
      <c r="AG31" s="14"/>
      <c r="AH31" s="18"/>
      <c r="AI31" s="14"/>
      <c r="AJ31" s="18"/>
      <c r="AK31" s="14"/>
      <c r="AL31" s="18"/>
      <c r="AM31" s="14"/>
      <c r="AN31" s="18"/>
      <c r="AO31" s="14"/>
      <c r="AP31" s="19"/>
    </row>
    <row r="32" spans="2:42" s="13" customFormat="1" ht="11.25">
      <c r="B32" s="18"/>
      <c r="C32" s="9"/>
      <c r="D32" s="18"/>
      <c r="E32" s="9"/>
      <c r="F32" s="18"/>
      <c r="G32" s="9"/>
      <c r="H32" s="18"/>
      <c r="I32" s="9"/>
      <c r="J32" s="18"/>
      <c r="K32" s="9"/>
      <c r="L32" s="18"/>
      <c r="M32" s="9"/>
      <c r="N32" s="18"/>
      <c r="O32" s="9"/>
      <c r="P32" s="9"/>
      <c r="Q32" s="9"/>
      <c r="R32" s="9"/>
      <c r="S32" s="9"/>
      <c r="T32" s="18"/>
      <c r="U32" s="9"/>
      <c r="V32" s="18"/>
      <c r="W32" s="9"/>
      <c r="X32" s="18"/>
      <c r="Y32" s="14"/>
      <c r="Z32" s="18"/>
      <c r="AA32" s="14"/>
      <c r="AB32" s="18"/>
      <c r="AC32" s="14"/>
      <c r="AD32" s="18"/>
      <c r="AE32" s="14"/>
      <c r="AF32" s="18"/>
      <c r="AG32" s="14"/>
      <c r="AH32" s="18"/>
      <c r="AI32" s="14"/>
      <c r="AJ32" s="18"/>
      <c r="AK32" s="14"/>
      <c r="AL32" s="18"/>
      <c r="AM32" s="14"/>
      <c r="AN32" s="18"/>
      <c r="AO32" s="14"/>
      <c r="AP32" s="19"/>
    </row>
    <row r="33" spans="2:42" s="13" customFormat="1" ht="11.25">
      <c r="B33" s="18"/>
      <c r="C33" s="9"/>
      <c r="D33" s="18"/>
      <c r="E33" s="9"/>
      <c r="F33" s="18"/>
      <c r="G33" s="9"/>
      <c r="H33" s="18"/>
      <c r="I33" s="9"/>
      <c r="J33" s="18"/>
      <c r="K33" s="9"/>
      <c r="L33" s="18"/>
      <c r="M33" s="9"/>
      <c r="N33" s="18"/>
      <c r="O33" s="9"/>
      <c r="P33" s="9"/>
      <c r="Q33" s="9"/>
      <c r="R33" s="9"/>
      <c r="S33" s="9"/>
      <c r="T33" s="18"/>
      <c r="U33" s="9"/>
      <c r="V33" s="18"/>
      <c r="W33" s="9"/>
      <c r="X33" s="18"/>
      <c r="Y33" s="14"/>
      <c r="Z33" s="18"/>
      <c r="AA33" s="14"/>
      <c r="AB33" s="18"/>
      <c r="AC33" s="14"/>
      <c r="AD33" s="18"/>
      <c r="AE33" s="14"/>
      <c r="AF33" s="18"/>
      <c r="AG33" s="14"/>
      <c r="AH33" s="18"/>
      <c r="AI33" s="14"/>
      <c r="AJ33" s="18"/>
      <c r="AK33" s="14"/>
      <c r="AL33" s="18"/>
      <c r="AM33" s="14"/>
      <c r="AN33" s="18"/>
      <c r="AO33" s="14"/>
      <c r="AP33" s="19"/>
    </row>
    <row r="34" spans="2:42" s="13" customFormat="1" ht="11.25">
      <c r="B34" s="8"/>
      <c r="C34" s="35"/>
      <c r="D34" s="8"/>
      <c r="E34" s="35"/>
      <c r="F34" s="8"/>
      <c r="G34" s="35"/>
      <c r="H34" s="8"/>
      <c r="I34" s="35"/>
      <c r="J34" s="8"/>
      <c r="K34" s="35"/>
      <c r="L34" s="8"/>
      <c r="M34" s="35"/>
      <c r="N34" s="8"/>
      <c r="O34" s="35"/>
      <c r="P34" s="35"/>
      <c r="Q34" s="35"/>
      <c r="R34" s="35"/>
      <c r="S34" s="35"/>
      <c r="T34" s="8"/>
      <c r="U34" s="35"/>
      <c r="V34" s="21"/>
      <c r="W34" s="35"/>
      <c r="X34" s="18"/>
      <c r="Y34" s="14"/>
      <c r="Z34" s="18"/>
      <c r="AA34" s="14"/>
      <c r="AB34" s="18"/>
      <c r="AC34" s="14"/>
      <c r="AD34" s="18"/>
      <c r="AE34" s="14"/>
      <c r="AF34" s="18"/>
      <c r="AG34" s="14"/>
      <c r="AH34" s="18"/>
      <c r="AI34" s="14"/>
      <c r="AJ34" s="18"/>
      <c r="AK34" s="14"/>
      <c r="AL34" s="18"/>
      <c r="AM34" s="14"/>
      <c r="AN34" s="18"/>
      <c r="AO34" s="14"/>
      <c r="AP34" s="19"/>
    </row>
    <row r="35" spans="2:42" s="13" customFormat="1" ht="11.25">
      <c r="B35" s="8"/>
      <c r="C35" s="35"/>
      <c r="D35" s="8"/>
      <c r="E35" s="35"/>
      <c r="F35" s="8"/>
      <c r="G35" s="35"/>
      <c r="H35" s="8"/>
      <c r="I35" s="35"/>
      <c r="J35" s="8"/>
      <c r="K35" s="35"/>
      <c r="L35" s="8"/>
      <c r="M35" s="35"/>
      <c r="N35" s="8"/>
      <c r="O35" s="35"/>
      <c r="P35" s="35"/>
      <c r="Q35" s="35"/>
      <c r="R35" s="35"/>
      <c r="S35" s="35"/>
      <c r="T35" s="8"/>
      <c r="U35" s="35"/>
      <c r="V35" s="21"/>
      <c r="W35" s="35"/>
      <c r="X35" s="18"/>
      <c r="Y35" s="14"/>
      <c r="Z35" s="18"/>
      <c r="AA35" s="14"/>
      <c r="AB35" s="18"/>
      <c r="AC35" s="14"/>
      <c r="AD35" s="18"/>
      <c r="AE35" s="14"/>
      <c r="AF35" s="18"/>
      <c r="AG35" s="14"/>
      <c r="AH35" s="18"/>
      <c r="AI35" s="14"/>
      <c r="AJ35" s="18"/>
      <c r="AK35" s="14"/>
      <c r="AL35" s="18"/>
      <c r="AM35" s="14"/>
      <c r="AN35" s="18"/>
      <c r="AO35" s="14"/>
      <c r="AP35" s="19"/>
    </row>
    <row r="36" spans="2:42" s="13" customFormat="1" ht="11.25">
      <c r="B36" s="8"/>
      <c r="C36" s="35"/>
      <c r="D36" s="8"/>
      <c r="E36" s="35"/>
      <c r="F36" s="8"/>
      <c r="G36" s="35"/>
      <c r="H36" s="8"/>
      <c r="I36" s="35"/>
      <c r="J36" s="8"/>
      <c r="K36" s="35"/>
      <c r="L36" s="8"/>
      <c r="M36" s="35"/>
      <c r="N36" s="8"/>
      <c r="O36" s="35"/>
      <c r="P36" s="35"/>
      <c r="Q36" s="35"/>
      <c r="R36" s="35"/>
      <c r="S36" s="35"/>
      <c r="T36" s="8"/>
      <c r="U36" s="35"/>
      <c r="V36" s="21"/>
      <c r="W36" s="35"/>
      <c r="X36" s="18"/>
      <c r="Y36" s="14"/>
      <c r="Z36" s="18"/>
      <c r="AA36" s="14"/>
      <c r="AB36" s="18"/>
      <c r="AC36" s="14"/>
      <c r="AD36" s="18"/>
      <c r="AE36" s="14"/>
      <c r="AF36" s="18"/>
      <c r="AG36" s="14"/>
      <c r="AH36" s="18"/>
      <c r="AI36" s="14"/>
      <c r="AJ36" s="18"/>
      <c r="AK36" s="14"/>
      <c r="AL36" s="18"/>
      <c r="AM36" s="14"/>
      <c r="AN36" s="18"/>
      <c r="AO36" s="14"/>
      <c r="AP36" s="19"/>
    </row>
    <row r="37" spans="2:42" s="13" customFormat="1" ht="11.25">
      <c r="B37" s="8"/>
      <c r="C37" s="35"/>
      <c r="D37" s="8"/>
      <c r="E37" s="35"/>
      <c r="F37" s="8"/>
      <c r="G37" s="35"/>
      <c r="H37" s="8"/>
      <c r="I37" s="35"/>
      <c r="J37" s="8"/>
      <c r="K37" s="35"/>
      <c r="L37" s="8"/>
      <c r="M37" s="35"/>
      <c r="N37" s="8"/>
      <c r="O37" s="35"/>
      <c r="P37" s="35"/>
      <c r="Q37" s="35"/>
      <c r="R37" s="35"/>
      <c r="S37" s="35"/>
      <c r="T37" s="8"/>
      <c r="U37" s="35"/>
      <c r="V37" s="21"/>
      <c r="W37" s="35"/>
      <c r="X37" s="18"/>
      <c r="Y37" s="14"/>
      <c r="Z37" s="18"/>
      <c r="AA37" s="14"/>
      <c r="AB37" s="18"/>
      <c r="AC37" s="14"/>
      <c r="AD37" s="18"/>
      <c r="AE37" s="14"/>
      <c r="AF37" s="18"/>
      <c r="AG37" s="14"/>
      <c r="AH37" s="18"/>
      <c r="AI37" s="14"/>
      <c r="AJ37" s="18"/>
      <c r="AK37" s="14"/>
      <c r="AL37" s="18"/>
      <c r="AM37" s="14"/>
      <c r="AN37" s="18"/>
      <c r="AO37" s="14"/>
      <c r="AP37" s="19"/>
    </row>
    <row r="38" spans="2:42" s="13" customFormat="1" ht="11.25">
      <c r="B38" s="8"/>
      <c r="C38" s="35"/>
      <c r="D38" s="8"/>
      <c r="E38" s="35"/>
      <c r="F38" s="8"/>
      <c r="G38" s="35"/>
      <c r="H38" s="8"/>
      <c r="I38" s="35"/>
      <c r="J38" s="8"/>
      <c r="K38" s="35"/>
      <c r="L38" s="8"/>
      <c r="M38" s="35"/>
      <c r="N38" s="8"/>
      <c r="O38" s="35"/>
      <c r="P38" s="35"/>
      <c r="Q38" s="35"/>
      <c r="R38" s="35"/>
      <c r="S38" s="35"/>
      <c r="T38" s="8"/>
      <c r="U38" s="35"/>
      <c r="V38" s="21"/>
      <c r="W38" s="35"/>
      <c r="X38" s="18"/>
      <c r="Y38" s="14"/>
      <c r="Z38" s="18"/>
      <c r="AA38" s="14"/>
      <c r="AB38" s="18"/>
      <c r="AC38" s="14"/>
      <c r="AD38" s="18"/>
      <c r="AE38" s="14"/>
      <c r="AF38" s="18"/>
      <c r="AG38" s="14"/>
      <c r="AH38" s="18"/>
      <c r="AI38" s="14"/>
      <c r="AJ38" s="18"/>
      <c r="AK38" s="14"/>
      <c r="AL38" s="18"/>
      <c r="AM38" s="14"/>
      <c r="AN38" s="18"/>
      <c r="AO38" s="14"/>
      <c r="AP38" s="19"/>
    </row>
    <row r="39" spans="2:42" s="13" customFormat="1" ht="11.25">
      <c r="B39" s="8"/>
      <c r="C39" s="35"/>
      <c r="D39" s="8"/>
      <c r="E39" s="35"/>
      <c r="F39" s="8"/>
      <c r="G39" s="35"/>
      <c r="H39" s="8"/>
      <c r="I39" s="35"/>
      <c r="J39" s="8"/>
      <c r="K39" s="35"/>
      <c r="L39" s="8"/>
      <c r="M39" s="35"/>
      <c r="N39" s="8"/>
      <c r="O39" s="35"/>
      <c r="P39" s="35"/>
      <c r="Q39" s="35"/>
      <c r="R39" s="35"/>
      <c r="S39" s="35"/>
      <c r="T39" s="8"/>
      <c r="U39" s="35"/>
      <c r="V39" s="21"/>
      <c r="W39" s="35"/>
      <c r="X39" s="18"/>
      <c r="Y39" s="14"/>
      <c r="Z39" s="18"/>
      <c r="AA39" s="14"/>
      <c r="AB39" s="18"/>
      <c r="AC39" s="14"/>
      <c r="AD39" s="18"/>
      <c r="AE39" s="14"/>
      <c r="AF39" s="18"/>
      <c r="AG39" s="14"/>
      <c r="AH39" s="18"/>
      <c r="AI39" s="14"/>
      <c r="AJ39" s="18"/>
      <c r="AK39" s="14"/>
      <c r="AL39" s="18"/>
      <c r="AM39" s="14"/>
      <c r="AN39" s="18"/>
      <c r="AO39" s="14"/>
      <c r="AP39" s="19"/>
    </row>
    <row r="40" spans="1:42" s="13" customFormat="1" ht="11.25">
      <c r="A40" s="10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9"/>
      <c r="N40" s="8"/>
      <c r="O40" s="9"/>
      <c r="P40" s="9"/>
      <c r="Q40" s="9"/>
      <c r="R40" s="9"/>
      <c r="S40" s="9"/>
      <c r="T40" s="8"/>
      <c r="U40" s="9"/>
      <c r="V40" s="21"/>
      <c r="W40" s="9"/>
      <c r="X40" s="18"/>
      <c r="Y40" s="14"/>
      <c r="Z40" s="18"/>
      <c r="AA40" s="14"/>
      <c r="AB40" s="18"/>
      <c r="AC40" s="14"/>
      <c r="AD40" s="18"/>
      <c r="AE40" s="14"/>
      <c r="AF40" s="18"/>
      <c r="AG40" s="14"/>
      <c r="AH40" s="18"/>
      <c r="AI40" s="14"/>
      <c r="AJ40" s="18"/>
      <c r="AK40" s="14"/>
      <c r="AL40" s="18"/>
      <c r="AM40" s="14"/>
      <c r="AN40" s="18"/>
      <c r="AO40" s="14"/>
      <c r="AP40" s="19"/>
    </row>
    <row r="41" spans="1:23" ht="11.25">
      <c r="A41" s="13"/>
      <c r="B41" s="18"/>
      <c r="C41" s="14"/>
      <c r="D41" s="18"/>
      <c r="E41" s="14"/>
      <c r="F41" s="18"/>
      <c r="G41" s="14"/>
      <c r="H41" s="18"/>
      <c r="I41" s="14"/>
      <c r="J41" s="18"/>
      <c r="K41" s="14"/>
      <c r="L41" s="18"/>
      <c r="M41" s="14"/>
      <c r="N41" s="18"/>
      <c r="O41" s="14"/>
      <c r="P41" s="14"/>
      <c r="Q41" s="14"/>
      <c r="R41" s="14"/>
      <c r="S41" s="14"/>
      <c r="T41" s="18"/>
      <c r="U41" s="14"/>
      <c r="V41" s="18"/>
      <c r="W41" s="14"/>
    </row>
    <row r="42" spans="1:41" ht="11.25">
      <c r="A42" s="22"/>
      <c r="B42" s="22"/>
      <c r="E42" s="16"/>
      <c r="G42" s="16"/>
      <c r="I42" s="16"/>
      <c r="K42" s="16"/>
      <c r="M42" s="16"/>
      <c r="O42" s="16"/>
      <c r="P42" s="16"/>
      <c r="Q42" s="16"/>
      <c r="R42" s="16"/>
      <c r="S42" s="16"/>
      <c r="U42" s="16"/>
      <c r="V42" s="15"/>
      <c r="W42" s="16"/>
      <c r="Y42" s="16"/>
      <c r="AA42" s="16"/>
      <c r="AC42" s="16"/>
      <c r="AE42" s="16"/>
      <c r="AG42" s="16"/>
      <c r="AI42" s="16"/>
      <c r="AK42" s="16"/>
      <c r="AM42" s="16"/>
      <c r="AO42" s="16"/>
    </row>
    <row r="43" spans="1:3" ht="11.25">
      <c r="A43" s="22"/>
      <c r="B43" s="22"/>
      <c r="C43" s="22"/>
    </row>
    <row r="44" spans="1:3" ht="11.25">
      <c r="A44" s="33" t="s">
        <v>4</v>
      </c>
      <c r="B44" s="22"/>
      <c r="C44" s="22"/>
    </row>
    <row r="45" spans="1:41" ht="11.25">
      <c r="A45" s="33" t="s">
        <v>8</v>
      </c>
      <c r="B45" s="19"/>
      <c r="D45" s="19"/>
      <c r="E45" s="16"/>
      <c r="F45" s="19"/>
      <c r="G45" s="16"/>
      <c r="H45" s="19"/>
      <c r="I45" s="16"/>
      <c r="J45" s="19"/>
      <c r="K45" s="16"/>
      <c r="L45" s="19"/>
      <c r="M45" s="16"/>
      <c r="N45" s="19"/>
      <c r="O45" s="16"/>
      <c r="P45" s="16"/>
      <c r="Q45" s="16"/>
      <c r="R45" s="16"/>
      <c r="S45" s="16"/>
      <c r="T45" s="19"/>
      <c r="U45" s="16"/>
      <c r="V45" s="19"/>
      <c r="W45" s="16"/>
      <c r="X45" s="19"/>
      <c r="Y45" s="16"/>
      <c r="Z45" s="19"/>
      <c r="AA45" s="16"/>
      <c r="AB45" s="19"/>
      <c r="AC45" s="16"/>
      <c r="AD45" s="19"/>
      <c r="AE45" s="16"/>
      <c r="AF45" s="19"/>
      <c r="AG45" s="16"/>
      <c r="AH45" s="19"/>
      <c r="AI45" s="16"/>
      <c r="AJ45" s="19"/>
      <c r="AK45" s="16"/>
      <c r="AL45" s="19"/>
      <c r="AM45" s="16"/>
      <c r="AN45" s="19"/>
      <c r="AO45" s="16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65" r:id="rId2"/>
  <headerFooter alignWithMargins="0">
    <oddFooter>&amp;C&amp;F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Goldoni</dc:creator>
  <cp:keywords/>
  <dc:description/>
  <cp:lastModifiedBy>taddia_m</cp:lastModifiedBy>
  <cp:lastPrinted>2013-12-04T10:05:45Z</cp:lastPrinted>
  <dcterms:created xsi:type="dcterms:W3CDTF">2006-07-25T09:25:28Z</dcterms:created>
  <dcterms:modified xsi:type="dcterms:W3CDTF">2016-06-10T07:17:22Z</dcterms:modified>
  <cp:category/>
  <cp:version/>
  <cp:contentType/>
  <cp:contentStatus/>
</cp:coreProperties>
</file>